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activeTab="1"/>
  </bookViews>
  <sheets>
    <sheet name="封面" sheetId="5" r:id="rId1"/>
    <sheet name="交安" sheetId="4" r:id="rId2"/>
  </sheets>
  <externalReferences>
    <externalReference r:id="rId3"/>
  </externalReferences>
  <definedNames>
    <definedName name="_安全文明施工费">[1]Sheet2!$A$19</definedName>
    <definedName name="_版本">[1]Sheet2!$A$9</definedName>
    <definedName name="_编制人">[1]Sheet2!$A$7</definedName>
    <definedName name="_编制时间">[1]Sheet2!$A$8</definedName>
    <definedName name="_标段编号">[1]Sheet2!$A$4</definedName>
    <definedName name="_单项工程名称">[1]Sheet2!$A$2</definedName>
    <definedName name="_复核人">[1]Sheet2!$A$16</definedName>
    <definedName name="_复核时间">[1]Sheet2!$A$17</definedName>
    <definedName name="_工程造价法定代表或其授权人">[1]Sheet2!$A$15</definedName>
    <definedName name="_工程造价咨询人">[1]Sheet2!$A$10</definedName>
    <definedName name="_规费">[1]Sheet2!$A$20</definedName>
    <definedName name="_金额">[1]Sheet2!$A$3</definedName>
    <definedName name="_控制价总价【元】">[1]Sheet2!$A$25</definedName>
    <definedName name="_投标人">[1]Sheet2!$A$21</definedName>
    <definedName name="_投标人法定代表或其授权人">[1]Sheet2!$A$22</definedName>
    <definedName name="_投标人法定代表人或其授权人">[1]Sheet2!$A$23</definedName>
    <definedName name="_投标总价【元】">[1]Sheet2!$A$24</definedName>
    <definedName name="_项目名称">[1]Sheet2!$A$5</definedName>
    <definedName name="_暂估价">[1]Sheet2!$A$18</definedName>
    <definedName name="_造价咨询人法定代表或其授权人">[1]Sheet2!$A$14</definedName>
    <definedName name="_造价咨询人法定代表人或其授权人">[1]Sheet2!$A$13</definedName>
    <definedName name="_招标代理费">[1]Sheet2!$A$26</definedName>
    <definedName name="_招标人">[1]Sheet2!$A$6</definedName>
    <definedName name="_招标人法定代表或其授权人">[1]Sheet2!$A$12</definedName>
    <definedName name="_招标人法定代表人或其授权人">[1]Sheet2!$A$11</definedName>
    <definedName name="data">封面!#REF!</definedName>
    <definedName name="_xlnm.Print_Titles" localSheetId="0">封面!$6:$6</definedName>
  </definedNames>
  <calcPr calcId="144525"/>
</workbook>
</file>

<file path=xl/calcChain.xml><?xml version="1.0" encoding="utf-8"?>
<calcChain xmlns="http://schemas.openxmlformats.org/spreadsheetml/2006/main">
  <c r="G20" i="4"/>
  <c r="G18"/>
  <c r="G17"/>
  <c r="G16"/>
  <c r="G15"/>
  <c r="G14"/>
  <c r="G13"/>
  <c r="G12"/>
  <c r="G11"/>
  <c r="G10"/>
  <c r="G9"/>
  <c r="G8"/>
  <c r="G7"/>
  <c r="G6"/>
  <c r="G5"/>
  <c r="G4"/>
  <c r="G3"/>
  <c r="C8" i="5"/>
  <c r="C7"/>
</calcChain>
</file>

<file path=xl/sharedStrings.xml><?xml version="1.0" encoding="utf-8"?>
<sst xmlns="http://schemas.openxmlformats.org/spreadsheetml/2006/main" count="76" uniqueCount="48">
  <si>
    <t>朱林镇唐王村农村公路护栏精细化提升工程</t>
  </si>
  <si>
    <t>工程</t>
  </si>
  <si>
    <t>招标控制价</t>
  </si>
  <si>
    <t>招标控制价(小写):</t>
  </si>
  <si>
    <t>(大写):</t>
  </si>
  <si>
    <t>招　标　人:</t>
  </si>
  <si>
    <t>工 程 造 价咨  询  人:</t>
  </si>
  <si>
    <t>(单位盖章)</t>
  </si>
  <si>
    <t>(单位资质专用章)</t>
  </si>
  <si>
    <t>法定代表人
或其授权人:</t>
  </si>
  <si>
    <t xml:space="preserve">法定代表人:
或其授权人:
</t>
  </si>
  <si>
    <t>(签字或盖章)</t>
  </si>
  <si>
    <t>编制人:</t>
  </si>
  <si>
    <t>复 核 人:</t>
  </si>
  <si>
    <t>(造价人员签字盖专用章)</t>
  </si>
  <si>
    <t>(造价工程师签字盖专用章)</t>
  </si>
  <si>
    <t>编制时间：</t>
  </si>
  <si>
    <t>复核时间:</t>
  </si>
  <si>
    <t>朱林镇唐王村农村公路护栏精细化提升工程-控制价</t>
  </si>
  <si>
    <t>序号</t>
  </si>
  <si>
    <t>线路名称</t>
  </si>
  <si>
    <t>项目特征描述</t>
  </si>
  <si>
    <t>单位</t>
  </si>
  <si>
    <t>数量</t>
  </si>
  <si>
    <t>全费用单价（元）</t>
  </si>
  <si>
    <t>合价（元）</t>
  </si>
  <si>
    <t>备注</t>
  </si>
  <si>
    <t>一</t>
  </si>
  <si>
    <t>士山路（K0+000～K1+381）</t>
  </si>
  <si>
    <t>防撞护栏</t>
  </si>
  <si>
    <t>Gr-C-4E型波形梁护栏，DB01护栏板采用310*85*2.5*4320mm二波护栏板，立柱采用φ114*4.5*2100mm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</si>
  <si>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米</t>
  </si>
  <si>
    <t>C级外展圆头式端头，长度8m，DB01护栏板采用310*85*2.5*4320mm二波护栏板，立柱采用φ114*4.5*2100mm和φ114*4.5*1500mm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</si>
  <si>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个</t>
  </si>
  <si>
    <t>二</t>
  </si>
  <si>
    <t>都圩北路（K0+000～K0+961）</t>
  </si>
  <si>
    <t>Gr-C-2E型波形梁护栏，DB05护栏板采用310*85*2.5*2320mm二波护栏板，立柱采用φ114*4.5*2100mm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</si>
  <si>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三</t>
  </si>
  <si>
    <t>西巷线（朱林村）</t>
  </si>
  <si>
    <t>四</t>
  </si>
  <si>
    <t>王家排涝站（铜板桥自然村）</t>
  </si>
  <si>
    <t>五</t>
  </si>
  <si>
    <t>鹏山线</t>
  </si>
  <si>
    <t>六</t>
  </si>
  <si>
    <t>预留金</t>
  </si>
  <si>
    <t>七</t>
  </si>
  <si>
    <t>合   计</t>
  </si>
  <si>
    <t>注：(1）本项目单价为全费用综合单价，全费用综合单价包括：设备（材料）费、制作安装费、调试费、运输费(含上、下人力资费)、脚手架搭拆费、管理费、利润、措施费、临时设施费、规费、税金、成品保护费、风险、备品备件等的一切费用。                                                                                                                                                                                                (2)清单内设备及材料的相关参数及做法如有不全的根据招标人的要求执行等。                                                                                                                                                              (3)投标人所投产品品牌必需满足国标、交通、交警部门要求。                                                                                                                                                                (4)本项目工程量按净用量计取，相关损耗及其它相关费用包含在相应报价中，结算时综合单价不予调整。</t>
  </si>
</sst>
</file>

<file path=xl/styles.xml><?xml version="1.0" encoding="utf-8"?>
<styleSheet xmlns="http://schemas.openxmlformats.org/spreadsheetml/2006/main">
  <numFmts count="2">
    <numFmt numFmtId="178" formatCode="0.00_ "/>
    <numFmt numFmtId="179" formatCode="[DBNum2][$RMB]General;[Red][DBNum2][$RMB]General"/>
  </numFmts>
  <fonts count="23">
    <font>
      <sz val="11"/>
      <color theme="1"/>
      <name val="等线"/>
      <charset val="134"/>
      <scheme val="minor"/>
    </font>
    <font>
      <b/>
      <sz val="10"/>
      <name val="等线"/>
      <charset val="134"/>
      <scheme val="minor"/>
    </font>
    <font>
      <sz val="9"/>
      <name val="等线"/>
      <charset val="134"/>
      <scheme val="minor"/>
    </font>
    <font>
      <b/>
      <sz val="16"/>
      <name val="宋体"/>
      <charset val="134"/>
    </font>
    <font>
      <b/>
      <sz val="11"/>
      <name val="宋体"/>
      <charset val="134"/>
    </font>
    <font>
      <b/>
      <sz val="10"/>
      <name val="宋体"/>
      <charset val="134"/>
    </font>
    <font>
      <b/>
      <sz val="10"/>
      <color indexed="8"/>
      <name val="宋体"/>
      <charset val="134"/>
    </font>
    <font>
      <sz val="9"/>
      <name val="宋体"/>
      <charset val="134"/>
    </font>
    <font>
      <sz val="9"/>
      <color indexed="8"/>
      <name val="宋体"/>
      <charset val="134"/>
    </font>
    <font>
      <sz val="9"/>
      <color rgb="FF000000"/>
      <name val="宋体"/>
      <charset val="134"/>
    </font>
    <font>
      <b/>
      <sz val="9"/>
      <name val="宋体"/>
      <charset val="134"/>
    </font>
    <font>
      <sz val="10"/>
      <name val="等线"/>
      <charset val="134"/>
      <scheme val="minor"/>
    </font>
    <font>
      <b/>
      <sz val="9"/>
      <color rgb="FFFF0000"/>
      <name val="等线"/>
      <charset val="134"/>
      <scheme val="minor"/>
    </font>
    <font>
      <sz val="12"/>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sz val="11"/>
      <color theme="1"/>
      <name val="等线"/>
      <charset val="134"/>
      <scheme val="minor"/>
    </font>
    <font>
      <sz val="9"/>
      <color theme="1"/>
      <name val="等线"/>
      <charset val="134"/>
      <scheme val="minor"/>
    </font>
  </fonts>
  <fills count="3">
    <fill>
      <patternFill patternType="none"/>
    </fill>
    <fill>
      <patternFill patternType="gray125"/>
    </fill>
    <fill>
      <patternFill patternType="solid">
        <fgColor indexed="9"/>
        <bgColor indexed="1"/>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3">
    <xf numFmtId="0" fontId="0" fillId="0" borderId="0"/>
    <xf numFmtId="0" fontId="22" fillId="0" borderId="0"/>
    <xf numFmtId="0" fontId="21" fillId="0" borderId="0">
      <alignment vertical="center"/>
    </xf>
  </cellStyleXfs>
  <cellXfs count="64">
    <xf numFmtId="0" fontId="0" fillId="0" borderId="0" xfId="0"/>
    <xf numFmtId="0" fontId="1" fillId="0" borderId="0" xfId="0" applyFont="1" applyFill="1" applyAlignment="1"/>
    <xf numFmtId="0" fontId="2" fillId="0" borderId="0" xfId="0" applyFont="1" applyFill="1" applyAlignment="1"/>
    <xf numFmtId="0" fontId="2" fillId="0" borderId="0" xfId="0" applyFont="1" applyFill="1" applyAlignment="1">
      <alignment horizontal="center"/>
    </xf>
    <xf numFmtId="178" fontId="2" fillId="0" borderId="0" xfId="1" applyNumberFormat="1" applyFont="1" applyFill="1" applyAlignment="1">
      <alignment horizontal="center"/>
    </xf>
    <xf numFmtId="0" fontId="2" fillId="0" borderId="0" xfId="0" applyFont="1" applyFill="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178" fontId="4" fillId="0" borderId="2"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178" fontId="5" fillId="2"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7" fillId="0" borderId="2" xfId="1" applyFont="1" applyFill="1" applyBorder="1" applyAlignment="1">
      <alignment horizontal="center" vertical="center" wrapText="1"/>
    </xf>
    <xf numFmtId="49" fontId="8" fillId="0" borderId="2" xfId="0" applyNumberFormat="1" applyFont="1" applyBorder="1" applyAlignment="1">
      <alignment horizontal="center" vertical="center" wrapText="1"/>
    </xf>
    <xf numFmtId="0" fontId="9" fillId="0" borderId="2" xfId="0" applyFont="1" applyBorder="1" applyAlignment="1">
      <alignment horizontal="left" vertical="center" wrapText="1"/>
    </xf>
    <xf numFmtId="0" fontId="8" fillId="0" borderId="2" xfId="0" applyFont="1" applyBorder="1" applyAlignment="1">
      <alignment horizontal="center" vertical="center" wrapText="1"/>
    </xf>
    <xf numFmtId="0" fontId="7" fillId="2" borderId="2" xfId="1" applyFont="1" applyFill="1" applyBorder="1" applyAlignment="1">
      <alignment horizontal="center" vertical="center" wrapText="1"/>
    </xf>
    <xf numFmtId="178" fontId="7" fillId="2" borderId="2" xfId="1"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10" fillId="0" borderId="2" xfId="1" applyFont="1" applyFill="1" applyBorder="1" applyAlignment="1">
      <alignment horizontal="center" vertical="center" wrapText="1"/>
    </xf>
    <xf numFmtId="178" fontId="5" fillId="0" borderId="2" xfId="1"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0" xfId="0" applyFont="1" applyFill="1" applyAlignment="1">
      <alignment horizontal="center"/>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xf numFmtId="49" fontId="13" fillId="0" borderId="0" xfId="0" applyNumberFormat="1" applyFont="1" applyFill="1" applyBorder="1" applyAlignment="1">
      <alignment horizontal="center"/>
    </xf>
    <xf numFmtId="49" fontId="13" fillId="0" borderId="0" xfId="0" applyNumberFormat="1" applyFont="1" applyFill="1" applyBorder="1" applyAlignment="1">
      <alignment horizontal="left"/>
    </xf>
    <xf numFmtId="0" fontId="13" fillId="0" borderId="0" xfId="0" applyFont="1" applyFill="1" applyBorder="1" applyAlignment="1">
      <alignment horizontal="left"/>
    </xf>
    <xf numFmtId="49" fontId="13" fillId="0" borderId="0" xfId="0" applyNumberFormat="1" applyFont="1" applyFill="1" applyBorder="1" applyAlignment="1">
      <alignment horizontal="center" wrapText="1"/>
    </xf>
    <xf numFmtId="49" fontId="13" fillId="0" borderId="0" xfId="0" applyNumberFormat="1" applyFont="1" applyFill="1" applyBorder="1" applyAlignment="1">
      <alignment wrapText="1"/>
    </xf>
    <xf numFmtId="49" fontId="15" fillId="0" borderId="0" xfId="0" applyNumberFormat="1" applyFont="1" applyFill="1" applyBorder="1" applyAlignment="1">
      <alignment horizontal="left" wrapText="1"/>
    </xf>
    <xf numFmtId="0" fontId="16" fillId="0" borderId="0" xfId="0" applyNumberFormat="1" applyFont="1" applyFill="1" applyBorder="1" applyAlignment="1">
      <alignment horizontal="center" wrapText="1"/>
    </xf>
    <xf numFmtId="0" fontId="17" fillId="0" borderId="0" xfId="0" applyFont="1" applyFill="1" applyBorder="1" applyAlignment="1">
      <alignment vertical="center" wrapText="1"/>
    </xf>
    <xf numFmtId="0" fontId="18" fillId="0" borderId="0" xfId="0" applyNumberFormat="1" applyFont="1" applyFill="1" applyBorder="1" applyAlignment="1">
      <alignment vertical="center" wrapText="1"/>
    </xf>
    <xf numFmtId="0" fontId="19" fillId="0" borderId="0" xfId="0" applyFont="1" applyFill="1" applyBorder="1" applyAlignment="1">
      <alignment horizontal="left" vertical="center"/>
    </xf>
    <xf numFmtId="0"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wrapText="1"/>
    </xf>
    <xf numFmtId="0" fontId="20" fillId="0" borderId="1" xfId="0" applyNumberFormat="1" applyFont="1" applyFill="1" applyBorder="1" applyAlignment="1">
      <alignment wrapText="1"/>
    </xf>
    <xf numFmtId="0" fontId="20" fillId="0" borderId="0" xfId="0" applyNumberFormat="1" applyFont="1" applyFill="1" applyBorder="1" applyAlignment="1">
      <alignment wrapText="1"/>
    </xf>
    <xf numFmtId="0"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49" fontId="20" fillId="0" borderId="0" xfId="0" applyNumberFormat="1" applyFont="1" applyFill="1" applyBorder="1" applyAlignment="1">
      <alignment wrapText="1"/>
    </xf>
    <xf numFmtId="0" fontId="20" fillId="0" borderId="0" xfId="0" applyNumberFormat="1" applyFont="1" applyFill="1" applyBorder="1" applyAlignment="1">
      <alignment horizontal="left" wrapText="1"/>
    </xf>
    <xf numFmtId="49" fontId="20" fillId="0" borderId="0" xfId="0" applyNumberFormat="1" applyFont="1" applyFill="1" applyBorder="1" applyAlignment="1">
      <alignment horizontal="center"/>
    </xf>
    <xf numFmtId="49" fontId="20" fillId="0" borderId="0" xfId="0" applyNumberFormat="1" applyFont="1" applyFill="1" applyBorder="1" applyAlignment="1">
      <alignment horizontal="left"/>
    </xf>
    <xf numFmtId="0" fontId="20" fillId="0" borderId="0" xfId="0" applyFont="1" applyFill="1" applyBorder="1" applyAlignment="1">
      <alignment horizontal="left"/>
    </xf>
    <xf numFmtId="49" fontId="13" fillId="0" borderId="0" xfId="0" applyNumberFormat="1" applyFont="1" applyFill="1" applyBorder="1" applyAlignment="1">
      <alignment horizontal="center" wrapText="1"/>
    </xf>
    <xf numFmtId="0" fontId="14" fillId="0" borderId="1" xfId="0" applyNumberFormat="1" applyFont="1" applyFill="1" applyBorder="1" applyAlignment="1">
      <alignment horizontal="center" wrapText="1"/>
    </xf>
    <xf numFmtId="0" fontId="17" fillId="0" borderId="0" xfId="0" applyFont="1" applyFill="1" applyBorder="1" applyAlignment="1">
      <alignment horizontal="center" vertical="center" wrapText="1"/>
    </xf>
    <xf numFmtId="178" fontId="20" fillId="0" borderId="1" xfId="0" applyNumberFormat="1" applyFont="1" applyFill="1" applyBorder="1" applyAlignment="1">
      <alignment horizontal="left" wrapText="1"/>
    </xf>
    <xf numFmtId="179" fontId="20" fillId="0" borderId="3" xfId="0" applyNumberFormat="1" applyFont="1" applyFill="1" applyBorder="1" applyAlignment="1">
      <alignment horizontal="left" wrapText="1"/>
    </xf>
    <xf numFmtId="0" fontId="20" fillId="0" borderId="1" xfId="0" applyFont="1" applyFill="1" applyBorder="1" applyAlignment="1">
      <alignment horizontal="center" wrapText="1"/>
    </xf>
    <xf numFmtId="0" fontId="13" fillId="0" borderId="4" xfId="0" applyFont="1" applyFill="1" applyBorder="1" applyAlignment="1">
      <alignment horizontal="center" wrapText="1"/>
    </xf>
    <xf numFmtId="0" fontId="13" fillId="0" borderId="0" xfId="0" applyFont="1" applyFill="1" applyBorder="1" applyAlignment="1">
      <alignment horizontal="center" wrapText="1"/>
    </xf>
    <xf numFmtId="14" fontId="20" fillId="0" borderId="0" xfId="0" applyNumberFormat="1" applyFont="1" applyFill="1" applyBorder="1" applyAlignment="1">
      <alignment horizontal="center" wrapText="1"/>
    </xf>
    <xf numFmtId="0" fontId="20" fillId="0" borderId="0" xfId="0" applyFont="1" applyFill="1" applyBorder="1" applyAlignment="1">
      <alignment horizontal="center" wrapText="1"/>
    </xf>
    <xf numFmtId="0" fontId="3" fillId="0" borderId="1"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Fill="1" applyBorder="1" applyAlignment="1">
      <alignment horizontal="left" vertical="center" wrapText="1"/>
    </xf>
    <xf numFmtId="0" fontId="5" fillId="0" borderId="2" xfId="1" applyFont="1" applyFill="1" applyBorder="1" applyAlignment="1">
      <alignment horizontal="left" vertical="center" wrapText="1"/>
    </xf>
    <xf numFmtId="0" fontId="5" fillId="0" borderId="2" xfId="1" applyFont="1" applyFill="1" applyBorder="1" applyAlignment="1">
      <alignment horizontal="center" vertical="center" wrapText="1"/>
    </xf>
    <xf numFmtId="0" fontId="4" fillId="0" borderId="2" xfId="0" applyFont="1" applyFill="1" applyBorder="1" applyAlignment="1">
      <alignment horizontal="left" vertical="center" wrapText="1"/>
    </xf>
  </cellXfs>
  <cellStyles count="3">
    <cellStyle name="Normal" xfId="1"/>
    <cellStyle name="常规" xfId="0" builtinId="0"/>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307;&#26631;&#25511;&#21046;&#20215;&#25161;&#39029;&#65306;&#2516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9"/>
  <sheetViews>
    <sheetView topLeftCell="A2" zoomScale="85" zoomScaleNormal="85" workbookViewId="0">
      <selection activeCell="C3" sqref="C3"/>
    </sheetView>
  </sheetViews>
  <sheetFormatPr defaultColWidth="9" defaultRowHeight="29.25" customHeight="1"/>
  <cols>
    <col min="1" max="1" width="1" style="26" customWidth="1"/>
    <col min="2" max="2" width="20.25" style="26" customWidth="1"/>
    <col min="3" max="3" width="32.125" style="27" customWidth="1"/>
    <col min="4" max="4" width="19.875" style="28" customWidth="1"/>
    <col min="5" max="5" width="16.625" style="28" customWidth="1"/>
    <col min="6" max="6" width="18.875" style="28" customWidth="1"/>
    <col min="7" max="16384" width="9" style="25"/>
  </cols>
  <sheetData>
    <row r="1" spans="1:7" ht="29.25" customHeight="1">
      <c r="A1" s="47"/>
      <c r="B1" s="47"/>
      <c r="C1" s="47"/>
      <c r="D1" s="47"/>
      <c r="E1" s="47"/>
      <c r="F1" s="47"/>
    </row>
    <row r="2" spans="1:7" ht="48" customHeight="1">
      <c r="A2" s="29"/>
      <c r="B2" s="30"/>
      <c r="C2" s="48" t="s">
        <v>0</v>
      </c>
      <c r="D2" s="48"/>
      <c r="E2" s="48"/>
      <c r="F2" s="31" t="s">
        <v>1</v>
      </c>
      <c r="G2" s="28"/>
    </row>
    <row r="3" spans="1:7" ht="51" customHeight="1">
      <c r="A3" s="29"/>
      <c r="B3" s="32"/>
      <c r="C3" s="32"/>
      <c r="D3" s="32"/>
      <c r="E3" s="31"/>
    </row>
    <row r="4" spans="1:7" ht="21" customHeight="1">
      <c r="A4" s="29"/>
      <c r="B4" s="32"/>
      <c r="C4" s="32"/>
      <c r="D4" s="32"/>
      <c r="E4" s="31"/>
    </row>
    <row r="5" spans="1:7" ht="43.5" customHeight="1">
      <c r="A5" s="33"/>
      <c r="B5" s="33"/>
      <c r="C5" s="49" t="s">
        <v>2</v>
      </c>
      <c r="D5" s="49"/>
      <c r="E5" s="49"/>
      <c r="F5" s="33"/>
    </row>
    <row r="6" spans="1:7" s="23" customFormat="1" ht="93" customHeight="1">
      <c r="A6" s="34"/>
      <c r="B6" s="34"/>
      <c r="C6" s="34"/>
      <c r="D6" s="34"/>
      <c r="E6" s="34"/>
      <c r="F6" s="35"/>
    </row>
    <row r="7" spans="1:7" ht="51" customHeight="1">
      <c r="A7" s="29"/>
      <c r="B7" s="36" t="s">
        <v>3</v>
      </c>
      <c r="C7" s="50">
        <f>交安!G20</f>
        <v>403560</v>
      </c>
      <c r="D7" s="50"/>
      <c r="E7" s="50"/>
      <c r="F7" s="50"/>
    </row>
    <row r="8" spans="1:7" ht="51" customHeight="1">
      <c r="A8" s="29"/>
      <c r="B8" s="36" t="s">
        <v>4</v>
      </c>
      <c r="C8" s="51">
        <f>C7</f>
        <v>403560</v>
      </c>
      <c r="D8" s="51"/>
      <c r="E8" s="51"/>
      <c r="F8" s="51"/>
    </row>
    <row r="9" spans="1:7" ht="80.099999999999994" customHeight="1">
      <c r="A9" s="37"/>
      <c r="B9" s="37" t="s">
        <v>5</v>
      </c>
      <c r="C9" s="38"/>
      <c r="D9" s="39" t="s">
        <v>6</v>
      </c>
      <c r="E9" s="52"/>
      <c r="F9" s="52"/>
    </row>
    <row r="10" spans="1:7" s="24" customFormat="1" ht="20.100000000000001" customHeight="1">
      <c r="A10" s="29"/>
      <c r="B10" s="26"/>
      <c r="C10" s="40" t="s">
        <v>7</v>
      </c>
      <c r="D10" s="40"/>
      <c r="E10" s="53" t="s">
        <v>8</v>
      </c>
      <c r="F10" s="53"/>
    </row>
    <row r="11" spans="1:7" s="24" customFormat="1" ht="60" customHeight="1">
      <c r="A11" s="29"/>
      <c r="B11" s="26"/>
      <c r="C11" s="40"/>
      <c r="D11" s="40"/>
      <c r="E11" s="41"/>
    </row>
    <row r="12" spans="1:7" ht="80.099999999999994" customHeight="1">
      <c r="A12" s="37"/>
      <c r="B12" s="42" t="s">
        <v>9</v>
      </c>
      <c r="C12" s="38"/>
      <c r="D12" s="43" t="s">
        <v>10</v>
      </c>
      <c r="E12" s="52"/>
      <c r="F12" s="52"/>
    </row>
    <row r="13" spans="1:7" s="24" customFormat="1" ht="20.100000000000001" customHeight="1">
      <c r="A13" s="29"/>
      <c r="B13" s="26"/>
      <c r="C13" s="40" t="s">
        <v>11</v>
      </c>
      <c r="D13" s="40"/>
      <c r="E13" s="54" t="s">
        <v>11</v>
      </c>
      <c r="F13" s="54"/>
    </row>
    <row r="14" spans="1:7" s="24" customFormat="1" ht="60" customHeight="1">
      <c r="A14" s="29"/>
      <c r="B14" s="26"/>
      <c r="C14" s="40"/>
      <c r="D14" s="40"/>
      <c r="E14" s="41"/>
    </row>
    <row r="15" spans="1:7" ht="80.099999999999994" customHeight="1">
      <c r="A15" s="37"/>
      <c r="B15" s="42" t="s">
        <v>12</v>
      </c>
      <c r="C15" s="38"/>
      <c r="D15" s="43" t="s">
        <v>13</v>
      </c>
      <c r="E15" s="52"/>
      <c r="F15" s="52"/>
    </row>
    <row r="16" spans="1:7" s="24" customFormat="1" ht="20.100000000000001" customHeight="1">
      <c r="A16" s="29"/>
      <c r="B16" s="29"/>
      <c r="C16" s="29" t="s">
        <v>14</v>
      </c>
      <c r="D16" s="29"/>
      <c r="E16" s="47" t="s">
        <v>15</v>
      </c>
      <c r="F16" s="47"/>
    </row>
    <row r="17" spans="1:6" ht="60" customHeight="1">
      <c r="A17" s="30"/>
      <c r="B17" s="30"/>
      <c r="C17" s="30"/>
      <c r="D17" s="30"/>
      <c r="E17" s="30"/>
    </row>
    <row r="18" spans="1:6" ht="80.099999999999994" customHeight="1">
      <c r="A18" s="37"/>
      <c r="B18" s="37" t="s">
        <v>16</v>
      </c>
      <c r="C18" s="42"/>
      <c r="D18" s="39" t="s">
        <v>17</v>
      </c>
      <c r="E18" s="55"/>
      <c r="F18" s="56"/>
    </row>
    <row r="19" spans="1:6" ht="29.25" customHeight="1">
      <c r="A19" s="44"/>
      <c r="B19" s="44"/>
      <c r="C19" s="45"/>
      <c r="D19" s="46"/>
    </row>
  </sheetData>
  <mergeCells count="12">
    <mergeCell ref="E16:F16"/>
    <mergeCell ref="E18:F18"/>
    <mergeCell ref="E9:F9"/>
    <mergeCell ref="E10:F10"/>
    <mergeCell ref="E12:F12"/>
    <mergeCell ref="E13:F13"/>
    <mergeCell ref="E15:F15"/>
    <mergeCell ref="A1:F1"/>
    <mergeCell ref="C2:E2"/>
    <mergeCell ref="C5:E5"/>
    <mergeCell ref="C7:F7"/>
    <mergeCell ref="C8:F8"/>
  </mergeCells>
  <phoneticPr fontId="2" type="noConversion"/>
  <pageMargins left="0.70866141732283505" right="0.511811023622047" top="0.47244094488188998" bottom="0.59055118110236204" header="0.15748031496063" footer="0.39370078740157499"/>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dimension ref="A1:H22"/>
  <sheetViews>
    <sheetView tabSelected="1" workbookViewId="0">
      <selection activeCell="A2" sqref="A2"/>
    </sheetView>
  </sheetViews>
  <sheetFormatPr defaultColWidth="6.75" defaultRowHeight="12"/>
  <cols>
    <col min="1" max="1" width="5.25" style="2" customWidth="1"/>
    <col min="2" max="2" width="11.125" style="3" customWidth="1"/>
    <col min="3" max="3" width="58.5" style="2" customWidth="1"/>
    <col min="4" max="4" width="4.5" style="2" customWidth="1"/>
    <col min="5" max="5" width="6.75" style="3" customWidth="1"/>
    <col min="6" max="6" width="10.25" style="3" customWidth="1"/>
    <col min="7" max="7" width="14.25" style="4" customWidth="1"/>
    <col min="8" max="8" width="12.875" style="5" customWidth="1"/>
    <col min="9" max="13" width="6.75" style="2"/>
    <col min="14" max="14" width="7.5" style="2"/>
    <col min="15" max="16384" width="6.75" style="2"/>
  </cols>
  <sheetData>
    <row r="1" spans="1:8" ht="40.5" customHeight="1">
      <c r="A1" s="57" t="s">
        <v>18</v>
      </c>
      <c r="B1" s="57"/>
      <c r="C1" s="57"/>
      <c r="D1" s="57"/>
      <c r="E1" s="57"/>
      <c r="F1" s="57"/>
      <c r="G1" s="58"/>
      <c r="H1" s="57"/>
    </row>
    <row r="2" spans="1:8" ht="40.5" customHeight="1">
      <c r="A2" s="6" t="s">
        <v>19</v>
      </c>
      <c r="B2" s="6" t="s">
        <v>20</v>
      </c>
      <c r="C2" s="7" t="s">
        <v>21</v>
      </c>
      <c r="D2" s="6" t="s">
        <v>22</v>
      </c>
      <c r="E2" s="6" t="s">
        <v>23</v>
      </c>
      <c r="F2" s="6" t="s">
        <v>24</v>
      </c>
      <c r="G2" s="8" t="s">
        <v>25</v>
      </c>
      <c r="H2" s="8" t="s">
        <v>26</v>
      </c>
    </row>
    <row r="3" spans="1:8" s="1" customFormat="1" ht="24.95" customHeight="1">
      <c r="A3" s="9" t="s">
        <v>27</v>
      </c>
      <c r="B3" s="59" t="s">
        <v>28</v>
      </c>
      <c r="C3" s="59"/>
      <c r="D3" s="59"/>
      <c r="E3" s="60"/>
      <c r="F3" s="60"/>
      <c r="G3" s="10">
        <f>SUM(G4:G5)</f>
        <v>80480</v>
      </c>
      <c r="H3" s="11"/>
    </row>
    <row r="4" spans="1:8" ht="71.25" customHeight="1">
      <c r="A4" s="12">
        <v>8</v>
      </c>
      <c r="B4" s="13" t="s">
        <v>29</v>
      </c>
      <c r="C4" s="14" t="s">
        <v>30</v>
      </c>
      <c r="D4" s="15" t="s">
        <v>31</v>
      </c>
      <c r="E4" s="16">
        <v>304</v>
      </c>
      <c r="F4" s="17">
        <v>220</v>
      </c>
      <c r="G4" s="17">
        <f t="shared" ref="G4:G9" si="0">E4*F4</f>
        <v>66880</v>
      </c>
      <c r="H4" s="18"/>
    </row>
    <row r="5" spans="1:8" ht="66" customHeight="1">
      <c r="A5" s="12">
        <v>9</v>
      </c>
      <c r="B5" s="13" t="s">
        <v>29</v>
      </c>
      <c r="C5" s="14" t="s">
        <v>32</v>
      </c>
      <c r="D5" s="15" t="s">
        <v>33</v>
      </c>
      <c r="E5" s="16">
        <v>4</v>
      </c>
      <c r="F5" s="17">
        <v>3400</v>
      </c>
      <c r="G5" s="17">
        <f t="shared" si="0"/>
        <v>13600</v>
      </c>
      <c r="H5" s="18"/>
    </row>
    <row r="6" spans="1:8" s="1" customFormat="1" ht="24.95" customHeight="1">
      <c r="A6" s="9" t="s">
        <v>34</v>
      </c>
      <c r="B6" s="59" t="s">
        <v>35</v>
      </c>
      <c r="C6" s="59"/>
      <c r="D6" s="59"/>
      <c r="E6" s="60"/>
      <c r="F6" s="60"/>
      <c r="G6" s="10">
        <f>SUM(G7:G9)</f>
        <v>212920</v>
      </c>
      <c r="H6" s="11"/>
    </row>
    <row r="7" spans="1:8" ht="63.75" customHeight="1">
      <c r="A7" s="12">
        <v>10</v>
      </c>
      <c r="B7" s="13" t="s">
        <v>29</v>
      </c>
      <c r="C7" s="14" t="s">
        <v>30</v>
      </c>
      <c r="D7" s="15" t="s">
        <v>31</v>
      </c>
      <c r="E7" s="16">
        <v>900</v>
      </c>
      <c r="F7" s="17">
        <v>220</v>
      </c>
      <c r="G7" s="17">
        <f t="shared" si="0"/>
        <v>198000</v>
      </c>
      <c r="H7" s="18"/>
    </row>
    <row r="8" spans="1:8" ht="69" customHeight="1">
      <c r="A8" s="12">
        <v>11</v>
      </c>
      <c r="B8" s="13" t="s">
        <v>29</v>
      </c>
      <c r="C8" s="14" t="s">
        <v>32</v>
      </c>
      <c r="D8" s="15" t="s">
        <v>33</v>
      </c>
      <c r="E8" s="16">
        <v>1</v>
      </c>
      <c r="F8" s="17">
        <v>3400</v>
      </c>
      <c r="G8" s="17">
        <f t="shared" si="0"/>
        <v>3400</v>
      </c>
      <c r="H8" s="18"/>
    </row>
    <row r="9" spans="1:8" ht="72" customHeight="1">
      <c r="A9" s="12">
        <v>12</v>
      </c>
      <c r="B9" s="13" t="s">
        <v>29</v>
      </c>
      <c r="C9" s="14" t="s">
        <v>36</v>
      </c>
      <c r="D9" s="15" t="s">
        <v>31</v>
      </c>
      <c r="E9" s="16">
        <v>48</v>
      </c>
      <c r="F9" s="17">
        <v>240</v>
      </c>
      <c r="G9" s="17">
        <f t="shared" si="0"/>
        <v>11520</v>
      </c>
      <c r="H9" s="18"/>
    </row>
    <row r="10" spans="1:8" s="1" customFormat="1" ht="24.95" customHeight="1">
      <c r="A10" s="9" t="s">
        <v>37</v>
      </c>
      <c r="B10" s="59" t="s">
        <v>38</v>
      </c>
      <c r="C10" s="59"/>
      <c r="D10" s="59"/>
      <c r="E10" s="60"/>
      <c r="F10" s="60"/>
      <c r="G10" s="10">
        <f>SUM(G11:G12)</f>
        <v>29800</v>
      </c>
      <c r="H10" s="11"/>
    </row>
    <row r="11" spans="1:8" ht="56.25">
      <c r="A11" s="12">
        <v>26</v>
      </c>
      <c r="B11" s="13" t="s">
        <v>29</v>
      </c>
      <c r="C11" s="14" t="s">
        <v>30</v>
      </c>
      <c r="D11" s="15" t="s">
        <v>31</v>
      </c>
      <c r="E11" s="16">
        <v>120</v>
      </c>
      <c r="F11" s="17">
        <v>220</v>
      </c>
      <c r="G11" s="17">
        <f t="shared" ref="G11:G15" si="1">E11*F11</f>
        <v>26400</v>
      </c>
      <c r="H11" s="18"/>
    </row>
    <row r="12" spans="1:8" ht="56.25">
      <c r="A12" s="12">
        <v>27</v>
      </c>
      <c r="B12" s="13" t="s">
        <v>29</v>
      </c>
      <c r="C12" s="14" t="s">
        <v>32</v>
      </c>
      <c r="D12" s="15" t="s">
        <v>33</v>
      </c>
      <c r="E12" s="16">
        <v>1</v>
      </c>
      <c r="F12" s="17">
        <v>3400</v>
      </c>
      <c r="G12" s="17">
        <f t="shared" si="1"/>
        <v>3400</v>
      </c>
      <c r="H12" s="18"/>
    </row>
    <row r="13" spans="1:8" s="1" customFormat="1" ht="24.95" customHeight="1">
      <c r="A13" s="9" t="s">
        <v>39</v>
      </c>
      <c r="B13" s="59" t="s">
        <v>40</v>
      </c>
      <c r="C13" s="59"/>
      <c r="D13" s="59"/>
      <c r="E13" s="60"/>
      <c r="F13" s="60"/>
      <c r="G13" s="10">
        <f>SUM(G14:G15)</f>
        <v>24960</v>
      </c>
      <c r="H13" s="11"/>
    </row>
    <row r="14" spans="1:8" ht="56.25">
      <c r="A14" s="12">
        <v>28</v>
      </c>
      <c r="B14" s="13" t="s">
        <v>29</v>
      </c>
      <c r="C14" s="14" t="s">
        <v>30</v>
      </c>
      <c r="D14" s="15" t="s">
        <v>31</v>
      </c>
      <c r="E14" s="16">
        <v>98</v>
      </c>
      <c r="F14" s="17">
        <v>220</v>
      </c>
      <c r="G14" s="17">
        <f t="shared" si="1"/>
        <v>21560</v>
      </c>
      <c r="H14" s="18"/>
    </row>
    <row r="15" spans="1:8" ht="59.25" customHeight="1">
      <c r="A15" s="12">
        <v>29</v>
      </c>
      <c r="B15" s="13" t="s">
        <v>29</v>
      </c>
      <c r="C15" s="14" t="s">
        <v>32</v>
      </c>
      <c r="D15" s="15" t="s">
        <v>33</v>
      </c>
      <c r="E15" s="16">
        <v>1</v>
      </c>
      <c r="F15" s="17">
        <v>3400</v>
      </c>
      <c r="G15" s="17">
        <f t="shared" si="1"/>
        <v>3400</v>
      </c>
      <c r="H15" s="18"/>
    </row>
    <row r="16" spans="1:8" s="1" customFormat="1" ht="24.95" customHeight="1">
      <c r="A16" s="9" t="s">
        <v>41</v>
      </c>
      <c r="B16" s="59" t="s">
        <v>42</v>
      </c>
      <c r="C16" s="59"/>
      <c r="D16" s="59"/>
      <c r="E16" s="60"/>
      <c r="F16" s="60"/>
      <c r="G16" s="10">
        <f>SUM(G17:G18)</f>
        <v>25400</v>
      </c>
      <c r="H16" s="11"/>
    </row>
    <row r="17" spans="1:8" ht="60" customHeight="1">
      <c r="A17" s="12">
        <v>31</v>
      </c>
      <c r="B17" s="13" t="s">
        <v>29</v>
      </c>
      <c r="C17" s="14" t="s">
        <v>30</v>
      </c>
      <c r="D17" s="15" t="s">
        <v>31</v>
      </c>
      <c r="E17" s="16">
        <v>100</v>
      </c>
      <c r="F17" s="17">
        <v>220</v>
      </c>
      <c r="G17" s="17">
        <f>E17*F17</f>
        <v>22000</v>
      </c>
      <c r="H17" s="18"/>
    </row>
    <row r="18" spans="1:8" ht="60.75" customHeight="1">
      <c r="A18" s="12">
        <v>32</v>
      </c>
      <c r="B18" s="13" t="s">
        <v>29</v>
      </c>
      <c r="C18" s="14" t="s">
        <v>32</v>
      </c>
      <c r="D18" s="15" t="s">
        <v>33</v>
      </c>
      <c r="E18" s="16">
        <v>1</v>
      </c>
      <c r="F18" s="17">
        <v>3400</v>
      </c>
      <c r="G18" s="17">
        <f>E18*F18</f>
        <v>3400</v>
      </c>
      <c r="H18" s="18"/>
    </row>
    <row r="19" spans="1:8" ht="30" customHeight="1">
      <c r="A19" s="19" t="s">
        <v>43</v>
      </c>
      <c r="B19" s="61" t="s">
        <v>44</v>
      </c>
      <c r="C19" s="61"/>
      <c r="D19" s="61"/>
      <c r="E19" s="61"/>
      <c r="F19" s="61"/>
      <c r="G19" s="10">
        <v>30000</v>
      </c>
      <c r="H19" s="18"/>
    </row>
    <row r="20" spans="1:8" ht="36" customHeight="1">
      <c r="A20" s="9" t="s">
        <v>45</v>
      </c>
      <c r="B20" s="62" t="s">
        <v>46</v>
      </c>
      <c r="C20" s="62"/>
      <c r="D20" s="62"/>
      <c r="E20" s="62"/>
      <c r="F20" s="62"/>
      <c r="G20" s="20">
        <f>G3+G6+G10+G13+G16+G19</f>
        <v>403560</v>
      </c>
      <c r="H20" s="21"/>
    </row>
    <row r="21" spans="1:8" ht="105" customHeight="1">
      <c r="A21" s="63" t="s">
        <v>47</v>
      </c>
      <c r="B21" s="63"/>
      <c r="C21" s="63"/>
      <c r="D21" s="63"/>
      <c r="E21" s="63"/>
      <c r="F21" s="63"/>
      <c r="G21" s="63"/>
      <c r="H21" s="63"/>
    </row>
    <row r="22" spans="1:8">
      <c r="B22" s="22"/>
    </row>
  </sheetData>
  <mergeCells count="9">
    <mergeCell ref="B16:F16"/>
    <mergeCell ref="B19:F19"/>
    <mergeCell ref="B20:F20"/>
    <mergeCell ref="A21:H21"/>
    <mergeCell ref="A1:H1"/>
    <mergeCell ref="B3:F3"/>
    <mergeCell ref="B6:F6"/>
    <mergeCell ref="B10:F10"/>
    <mergeCell ref="B13:F13"/>
  </mergeCells>
  <phoneticPr fontId="2"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封面</vt:lpstr>
      <vt:lpstr>交安</vt:lpstr>
      <vt:lpstr>封面!Print_Titles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费阳</dc:creator>
  <cp:lastModifiedBy>周阳</cp:lastModifiedBy>
  <cp:lastPrinted>2023-08-28T07:16:07Z</cp:lastPrinted>
  <dcterms:created xsi:type="dcterms:W3CDTF">2015-06-05T18:19:00Z</dcterms:created>
  <dcterms:modified xsi:type="dcterms:W3CDTF">2023-08-28T07:17:25Z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EA2F1FE5278A4E7197BF3F2F58B766AA_13</vt:lpwstr>
  </property>
  <property fmtid="{D5CDD505-2E9C-101B-9397-08002B2CF9AE}" pid="3" name="KSOProductBuildVer">
    <vt:lpwstr>2052-12.1.0.15120</vt:lpwstr>
  </property>
</Properties>
</file>