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 activeTab="2"/>
  </bookViews>
  <sheets>
    <sheet name="封面" sheetId="8" r:id="rId1"/>
    <sheet name="汇总表" sheetId="13" r:id="rId2"/>
    <sheet name="100章" sheetId="1" r:id="rId3"/>
    <sheet name="200章" sheetId="2" r:id="rId4"/>
    <sheet name="300章" sheetId="3" r:id="rId5"/>
    <sheet name="600章 " sheetId="11" r:id="rId6"/>
    <sheet name="700章 " sheetId="12" r:id="rId7"/>
  </sheets>
  <externalReferences>
    <externalReference r:id="rId8"/>
    <externalReference r:id="rId9"/>
    <externalReference r:id="rId10"/>
  </externalReferences>
  <definedNames>
    <definedName name="_1_?">#REF!</definedName>
    <definedName name="_12">[1]材料!$H$22</definedName>
    <definedName name="_编制人">[2]Sheet2!$A$48</definedName>
    <definedName name="_编制日期">[2]Sheet2!$A$49</definedName>
    <definedName name="_单位工程名称">[2]Sheet2!$A$38</definedName>
    <definedName name="_复核人">[2]Sheet2!$A$50</definedName>
    <definedName name="_复核日期">[2]Sheet2!$A$51</definedName>
    <definedName name="_造价咨询人">[2]Sheet2!$A$46</definedName>
    <definedName name="_造价咨询人法定代表人或其授权人">[2]Sheet2!$A$47</definedName>
    <definedName name="_招标人">[2]Sheet2!$A$44</definedName>
    <definedName name="_招标人法定代表人或其授权人">[2]Sheet2!$A$45</definedName>
    <definedName name="_xlnm.Print_Titles" localSheetId="4">'300章'!$1:$3</definedName>
    <definedName name="_安全文明施工费">[3]Sheet2!$A$19</definedName>
    <definedName name="_版本">[3]Sheet2!$A$9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<sst xmlns="http://schemas.openxmlformats.org/spreadsheetml/2006/main" count="318" uniqueCount="211">
  <si>
    <t>迪庄文化路整治提升工程</t>
  </si>
  <si>
    <t>工程</t>
  </si>
  <si>
    <t>招标工程量清单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</si>
  <si>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</si>
  <si>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</si>
  <si>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</si>
  <si>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</si>
  <si>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</si>
  <si>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</si>
  <si>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</si>
  <si>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</si>
  <si>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</si>
  <si>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</si>
  <si>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</si>
  <si>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</si>
  <si>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</si>
  <si>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工程量清单汇总表</t>
  </si>
  <si>
    <t>合同段：迪庄文化路整治提升工程</t>
  </si>
  <si>
    <t>单位：人民币元</t>
  </si>
  <si>
    <t>序号</t>
  </si>
  <si>
    <t>章次</t>
  </si>
  <si>
    <t>科目名称</t>
  </si>
  <si>
    <t>总金额（元）</t>
  </si>
  <si>
    <t>总则</t>
  </si>
  <si>
    <t>路基</t>
  </si>
  <si>
    <t>路面</t>
  </si>
  <si>
    <t>安全设施及预埋管线</t>
  </si>
  <si>
    <t>绿化及环境保护工程</t>
  </si>
  <si>
    <t xml:space="preserve">第100章至700章清单小计                                           </t>
  </si>
  <si>
    <t>暂列金额（8.5万元，不得改动）</t>
  </si>
  <si>
    <t>投标报价</t>
  </si>
  <si>
    <t>清单  第100章  总 则</t>
  </si>
  <si>
    <t>子目号</t>
  </si>
  <si>
    <t>子目名称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</si>
  <si>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</si>
  <si>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</si>
  <si>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</si>
  <si>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</si>
  <si>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</si>
  <si>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</si>
  <si>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</si>
  <si>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</si>
  <si>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</t>
  </si>
  <si>
    <t>总额</t>
  </si>
  <si>
    <t>102</t>
  </si>
  <si>
    <t>工程管理</t>
  </si>
  <si>
    <t>102-1</t>
  </si>
  <si>
    <t>竣工文件</t>
  </si>
  <si>
    <t>102-2</t>
  </si>
  <si>
    <t>施工环保费</t>
  </si>
  <si>
    <t>102-3</t>
  </si>
  <si>
    <t>安全生产费（按200~700章的1.5%计取，费率不得改动）</t>
  </si>
  <si>
    <t>104</t>
  </si>
  <si>
    <t>承包人驻地建设（含承包人驻地建设包括施工与管理所需的办公室、住房、工地试验室、车间、工作场地、预制场地、仓库与储料场、拌和站、施工机械以及医疗卫生与消防设施等；承包人驻地的防护、围墙等；承包人驻地的建设、管理与维护；交工后拆除、清理、恢复等工作）。</t>
  </si>
  <si>
    <t>104-1</t>
  </si>
  <si>
    <t>承包人驻地建设</t>
  </si>
  <si>
    <t xml:space="preserve">  第100章小计（结转至工程量清单汇总表）                    人民币</t>
  </si>
  <si>
    <t>清单  第200章  路 基</t>
  </si>
  <si>
    <t>子目特征</t>
  </si>
  <si>
    <t>202</t>
  </si>
  <si>
    <t>场地清理</t>
  </si>
  <si>
    <t>202-2</t>
  </si>
  <si>
    <t>挖除旧路面</t>
  </si>
  <si>
    <t>-a</t>
  </si>
  <si>
    <t>水泥混凝土路面</t>
  </si>
  <si>
    <t>拆除砼路面、路牙、垫层等混凝土结构,含锯缝、破除、装车外运处置，处置费用投标人自行考虑</t>
  </si>
  <si>
    <t>m3</t>
  </si>
  <si>
    <t>202-3</t>
  </si>
  <si>
    <t>拆除结构物</t>
  </si>
  <si>
    <t>-b</t>
  </si>
  <si>
    <t>砖、石及其他砌体结构</t>
  </si>
  <si>
    <t>拆除路基层、砌体等非混凝土结构,含破除、处置，处置费用投标人自行考虑</t>
  </si>
  <si>
    <t>259.09</t>
  </si>
  <si>
    <t>202-4</t>
  </si>
  <si>
    <t>植物移栽</t>
  </si>
  <si>
    <t>移栽乔木</t>
  </si>
  <si>
    <t>现状树木（胸径综合）移植，原有树木移植至甲方指定地（起挖、运输、挖坑、栽种、培土、浇水、支撑、无纺布绕树、养护两年，保成活率95%以上），数量按实签证计算</t>
  </si>
  <si>
    <t>棵</t>
  </si>
  <si>
    <t>1</t>
  </si>
  <si>
    <t>砍伐乔木</t>
  </si>
  <si>
    <t>现状树木（胸径综合）移除，原有树木移除至甲方指定地（起挖、运输），满足甲方要求，数量按实签证计算</t>
  </si>
  <si>
    <t>75</t>
  </si>
  <si>
    <t>-c</t>
  </si>
  <si>
    <t>修剪乔木</t>
  </si>
  <si>
    <t>现状保留树木修剪整形;修剪乔木，规格及品种综合考虑，包括修剪枝条、树枝归堆外运等完成本项工作的全部内容，运距和堆场由施工单位自行考虑，数量按实签证计算</t>
  </si>
  <si>
    <t>30</t>
  </si>
  <si>
    <t>204</t>
  </si>
  <si>
    <t>填方路基</t>
  </si>
  <si>
    <t>204-1</t>
  </si>
  <si>
    <t>路基填筑（包括填前压实）</t>
  </si>
  <si>
    <t>整理绿化用地</t>
  </si>
  <si>
    <t>现状表层清表、清杂，含杂草、草根、植物根茎、砖屑、石块等;人机配合换土绿地平整、松翻、精平（渣土外运，运距自行考虑）</t>
  </si>
  <si>
    <t>m2</t>
  </si>
  <si>
    <t>540</t>
  </si>
  <si>
    <t>种植土回（换）填</t>
  </si>
  <si>
    <t>绿化带内回填种植土，（外购种植土、运、回填）全部内容，满足种植要求，数量按实签证计算</t>
  </si>
  <si>
    <t>270</t>
  </si>
  <si>
    <t xml:space="preserve">  第200章小计（结转至工程量清单汇总）                      人民币</t>
  </si>
  <si>
    <t xml:space="preserve">
清单  第300章  路 面</t>
  </si>
  <si>
    <t>302</t>
  </si>
  <si>
    <t>垫层</t>
  </si>
  <si>
    <t>5cm厚碎石垫层</t>
  </si>
  <si>
    <t>人行道路床整理，5cm厚碎石垫层</t>
  </si>
  <si>
    <t>1774</t>
  </si>
  <si>
    <t>10cm厚碎石垫层</t>
  </si>
  <si>
    <t>行车道板块路床整理，10cm厚碎石垫层</t>
  </si>
  <si>
    <t>1291.39</t>
  </si>
  <si>
    <t>312</t>
  </si>
  <si>
    <t>水泥混凝土面板</t>
  </si>
  <si>
    <t>312-1</t>
  </si>
  <si>
    <t>12cm厚C25混凝土</t>
  </si>
  <si>
    <t>人行道12cm厚C25混凝土基层，2-4mm厚彩色压印地坪施工（模板安拆、混凝土基层浇筑养护、硬化剂、脱模粉、压模、养护、切缝及灌封、冲洗、封面保护剂等全部工序，进口固化剂、压模图案及颜色根据甲方或设计要求），根据设计要求设置伸缩缝，按实际施工尺寸以面积计算</t>
  </si>
  <si>
    <t>20cm厚C35混凝土</t>
  </si>
  <si>
    <t>沿线支路口顺接，20cm厚C35混凝土面层，含模板安拆、混凝土浇筑养护、刻痕、伸缩缝设置</t>
  </si>
  <si>
    <t>94.64</t>
  </si>
  <si>
    <t>22cm厚C35混凝土</t>
  </si>
  <si>
    <t>道路原砼板块处理恢复22cm厚C35混凝土基面层，含模板安拆、混凝土浇筑养护、刻痕、伸缩缝设置</t>
  </si>
  <si>
    <t>1089.25</t>
  </si>
  <si>
    <t>312-2</t>
  </si>
  <si>
    <t>钢筋</t>
  </si>
  <si>
    <t>带肋钢筋（HRB335、HRB400）</t>
  </si>
  <si>
    <t>路面钢筋及井周加固钢筋制作安装，钢筋规格综合考虑</t>
  </si>
  <si>
    <t>kg</t>
  </si>
  <si>
    <t>1107</t>
  </si>
  <si>
    <t>路面混凝土内植结构钢筋，直径φ14mm制作安装（长500，含钢筋费用）,搭接要求详设计图纸</t>
  </si>
  <si>
    <t>根</t>
  </si>
  <si>
    <t>709</t>
  </si>
  <si>
    <t>313</t>
  </si>
  <si>
    <t>路肩培土、中央分隔带回填土、土路肩加固及路缘石</t>
  </si>
  <si>
    <t>313-5</t>
  </si>
  <si>
    <t>混凝土预制块路缘石</t>
  </si>
  <si>
    <t>C20砼基础、250*150 C30砼侧石甲(圆弧综合考虑）</t>
  </si>
  <si>
    <t>m</t>
  </si>
  <si>
    <t>1250</t>
  </si>
  <si>
    <t>314</t>
  </si>
  <si>
    <t>路面及中央分隔带排水</t>
  </si>
  <si>
    <t>314-1</t>
  </si>
  <si>
    <t>排水管</t>
  </si>
  <si>
    <t>挖沟槽土方</t>
  </si>
  <si>
    <t>沟槽开挖，挖土方式（人工、机械、管线避让、探挖等）、土方类别（含原地下管线、检查井拆除）综合考虑，含场内外装车运输</t>
  </si>
  <si>
    <t>31.37</t>
  </si>
  <si>
    <t>管道碎石垫层及管道回填</t>
  </si>
  <si>
    <t>11.39</t>
  </si>
  <si>
    <t>连接管混凝土包封,砼等级:C20商品砼非泵送，含模板</t>
  </si>
  <si>
    <t>12.64</t>
  </si>
  <si>
    <t>-d</t>
  </si>
  <si>
    <t>砂砾石</t>
  </si>
  <si>
    <t>管道中(粗)砂基础、包封，做法详设计要求</t>
  </si>
  <si>
    <t>15.14</t>
  </si>
  <si>
    <t>-e</t>
  </si>
  <si>
    <t>雨水口连接管</t>
  </si>
  <si>
    <t>雨水口连接管(HDPE双壁波纹管DE225/S2),接口形式:胶圈连接,具体做法详设计，基础另计</t>
  </si>
  <si>
    <t>-f</t>
  </si>
  <si>
    <t>新建替代原有污水口连接管(HDPE双壁波纹管DE300/S2),接口形式:胶圈连接,管道闭水试验，具体做法详设计，基础另计</t>
  </si>
  <si>
    <t>-i</t>
  </si>
  <si>
    <t>管道非开挖修复</t>
  </si>
  <si>
    <t>现状DN300管道非开挖修复（局部专业树脂固化修复，点状原位固化修复或紫外光固化修复综合），根据管道修复图纸要求对原有结构性缺陷的管道修复，含启闭井盖、有毒有害气体检测、井下通风、临时封堵、抽水、清淤清障冲洗、疏通、清理现场、CCTV检测（含修复后出具的书面报告）、专业树脂固化修复等所有工序及措施，满足设计及验收要求，按管道修复点位计算</t>
  </si>
  <si>
    <t>点</t>
  </si>
  <si>
    <t>12</t>
  </si>
  <si>
    <t>-g</t>
  </si>
  <si>
    <t>老管道疏通</t>
  </si>
  <si>
    <t>老管道疏通（两个井间非修复的部位），含启闭井盖、有毒有害气体检测、井下通风、临时封堵、清淤清障清洗、疏通、垃圾外运处置、视频检测及报告等，管径综合，按管道长度计量</t>
  </si>
  <si>
    <t>200</t>
  </si>
  <si>
    <t>314-3</t>
  </si>
  <si>
    <t>集水井</t>
  </si>
  <si>
    <t>收水口</t>
  </si>
  <si>
    <t>原车道侧箅收水口改砖砌偏沟式平箅雨水口(内净:680*380)，井深0.7m，100厚C20非泵送砼垫层，M10水泥砂浆砌MU15砼实心砖,井内侧1:2水泥砂浆抹灰，球墨铸铁雨水井篦框盖（防盗），含原井墙开孔及井框盖降低整平等工序，做法见设计要求</t>
  </si>
  <si>
    <t>座</t>
  </si>
  <si>
    <t>28</t>
  </si>
  <si>
    <t>砖砌雨水口(内净：680*380)：井深增(减)0.1m</t>
  </si>
  <si>
    <t>检查井修复</t>
  </si>
  <si>
    <t>现状检查井修复，根据管道修复图纸要求对原有原有缺陷的检查井修复，含启闭井盖、有毒有害气体检测、井下通风、临时封堵、抽水、清淤清障冲洗、疏通、封堵孔专业修复、清理现场等所有工序及措施，满足设计及验收要求，按实际修复井座计算</t>
  </si>
  <si>
    <t>5</t>
  </si>
  <si>
    <t>检查井井框盖更换</t>
  </si>
  <si>
    <t>更换检查井框盖，原道路检查井框盖拆除，更换D400级球墨铸铁框盖(橡胶圈、内置式、防盗、带雨污标记、含标高升降整平，大小同原井座盖），按实计量</t>
  </si>
  <si>
    <t>20</t>
  </si>
  <si>
    <t>更换检查井框盖，原人行道上方形检查井框盖拆除，更换方形C250球墨铸铁框、橡胶圈、加钢纤维砼井盖 3mm不锈钢包边 （大小按现状综合，含标高升降整平），按实计量</t>
  </si>
  <si>
    <t>25</t>
  </si>
  <si>
    <t>非行车道上的井，井盖材料差价：[D400级球墨铸铁框盖(橡胶圈、内置式、防盗)]减[C250球墨铸铁框、橡胶圈、加钢纤维砼井盖 3mm不锈钢包边]</t>
  </si>
  <si>
    <t>检查井升降</t>
  </si>
  <si>
    <t>原有井座及井盖板升降（不更换），标高符合新做路面或人行道的要求，恢复安装原有井座及井盖板，大小同原井座及盖板，按实计量</t>
  </si>
  <si>
    <t xml:space="preserve">  第300章小计（结转至工程量清单汇总）                      人民币</t>
  </si>
  <si>
    <t xml:space="preserve">
清单  第600章  安全设施及预埋管线</t>
  </si>
  <si>
    <t>604</t>
  </si>
  <si>
    <t>道路交通标志</t>
  </si>
  <si>
    <t>604-1</t>
  </si>
  <si>
    <t>单柱式交通标志</t>
  </si>
  <si>
    <t>道路标牌标杆（限速、禁停标志），单立柱立杆:φ114*4.5*4260,镀锌喷塑,含紧固件圆形D=1200*2，LF2型铝板（厚2mm），二级反光膜，具体做法以设计图纸为准，工作内容为完成该项工作的所有工序（含基础）</t>
  </si>
  <si>
    <t>个</t>
  </si>
  <si>
    <t>605</t>
  </si>
  <si>
    <t>道路交通标线</t>
  </si>
  <si>
    <t>605-1</t>
  </si>
  <si>
    <t>热熔型涂料路面标线</t>
  </si>
  <si>
    <t>行车道线、中心黄线、人行横道线、导向箭头等</t>
  </si>
  <si>
    <t>行车道线、中心黄线、人行横道线、导向箭头等，热熔型2号涂料，表面撒布玻璃微珠，具体做法以设计图纸为准，工作内容为完成该项工作的所有工序</t>
  </si>
  <si>
    <t>130.73</t>
  </si>
  <si>
    <t xml:space="preserve">  第600章小计（结转至工程量清单汇总）                      人民币</t>
  </si>
  <si>
    <t xml:space="preserve">
清单  第700章  绿化及环境保护工程</t>
  </si>
  <si>
    <t>703</t>
  </si>
  <si>
    <t>撒播草种和铺植草皮</t>
  </si>
  <si>
    <t>703-4</t>
  </si>
  <si>
    <t>铺植草皮</t>
  </si>
  <si>
    <t>书带草</t>
  </si>
  <si>
    <t>绿化带内补植书带草，冠幅15cm以上，100丛/m2，3芽/丛以上，密植，养护期2年，包成活;满足甲方要求</t>
  </si>
  <si>
    <t>704</t>
  </si>
  <si>
    <t>种植乔木、灌木和攀缘植物</t>
  </si>
  <si>
    <t>704-1</t>
  </si>
  <si>
    <t>人工种植乔木</t>
  </si>
  <si>
    <t>西府海棠</t>
  </si>
  <si>
    <t>西府海棠，地径10cm以上，高度280-300cm，冠幅250cm以上，枝下高80cm以上，树形优美统一，全冠，具有观赏性，高度、分支点统一;养护期2年，包成活;满足甲方要求</t>
  </si>
  <si>
    <t xml:space="preserve">  第700章小计（结转至工程量清单汇总）                      人民币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</si>
</sst>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#0.00"/>
    <numFmt numFmtId="179" formatCode="#0.000"/>
    <numFmt numFmtId="180" formatCode="0_);[Red]\(0\)"/>
    <numFmt numFmtId="181" formatCode="0.00;[Red]0.00"/>
    <numFmt numFmtId="182" formatCode="[DBNum2][$RMB]General;[Red][DBNum2][$RMB]General"/>
  </numFmts>
  <fonts count="45">
    <font>
      <sz val="11"/>
      <color theme="1"/>
      <name val="等线"/>
      <charset val="134"/>
      <scheme val="minor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8"/>
      <color indexed="8"/>
      <name val="宋体"/>
      <charset val="0"/>
    </font>
    <font>
      <sz val="8"/>
      <color indexed="8"/>
      <name val="Arial Narrow"/>
      <charset val="0"/>
    </font>
    <font>
      <sz val="10"/>
      <color indexed="8"/>
      <name val="宋体"/>
      <charset val="134"/>
    </font>
    <font>
      <sz val="10"/>
      <color indexed="8"/>
      <name val="Arial Narrow"/>
      <charset val="134"/>
    </font>
    <font>
      <b/>
      <sz val="12"/>
      <color theme="1"/>
      <name val="宋体"/>
      <charset val="134"/>
    </font>
    <font>
      <sz val="12"/>
      <color indexed="8"/>
      <name val="宋体"/>
      <charset val="0"/>
    </font>
    <font>
      <sz val="12"/>
      <color rgb="FF000000"/>
      <name val="宋体"/>
      <charset val="0"/>
    </font>
    <font>
      <sz val="12"/>
      <color indexed="8"/>
      <name val="Arial Narrow"/>
      <charset val="0"/>
    </font>
    <font>
      <sz val="11"/>
      <color indexed="8"/>
      <name val="Arial Narrow"/>
      <charset val="134"/>
    </font>
    <font>
      <sz val="10"/>
      <color theme="1"/>
      <name val="等线"/>
      <charset val="134"/>
      <scheme val="minor"/>
    </font>
    <font>
      <sz val="10"/>
      <color indexed="8"/>
      <name val="SansSerif"/>
      <charset val="2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sz val="11"/>
      <name val="黑体"/>
      <charset val="134"/>
    </font>
    <font>
      <sz val="18"/>
      <name val="宋体"/>
      <charset val="134"/>
    </font>
    <font>
      <sz val="2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11" applyNumberFormat="0" applyAlignment="0" applyProtection="0">
      <alignment vertical="center"/>
    </xf>
    <xf numFmtId="0" fontId="34" fillId="6" borderId="12" applyNumberFormat="0" applyAlignment="0" applyProtection="0">
      <alignment vertical="center"/>
    </xf>
    <xf numFmtId="0" fontId="35" fillId="6" borderId="11" applyNumberFormat="0" applyAlignment="0" applyProtection="0">
      <alignment vertical="center"/>
    </xf>
    <xf numFmtId="0" fontId="36" fillId="7" borderId="13" applyNumberFormat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8" fillId="0" borderId="15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44" fillId="0" borderId="0"/>
  </cellStyleXfs>
  <cellXfs count="8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righ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179" fontId="3" fillId="2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79" fontId="7" fillId="2" borderId="2" xfId="0" applyNumberFormat="1" applyFont="1" applyFill="1" applyBorder="1" applyAlignment="1">
      <alignment horizontal="right" vertical="center" wrapText="1"/>
    </xf>
    <xf numFmtId="178" fontId="7" fillId="2" borderId="2" xfId="0" applyNumberFormat="1" applyFont="1" applyFill="1" applyBorder="1" applyAlignment="1">
      <alignment horizontal="right" vertical="center" wrapText="1"/>
    </xf>
    <xf numFmtId="176" fontId="7" fillId="2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177" fontId="1" fillId="2" borderId="0" xfId="0" applyNumberFormat="1" applyFont="1" applyFill="1" applyAlignment="1">
      <alignment horizontal="center" vertical="top" wrapText="1"/>
    </xf>
    <xf numFmtId="177" fontId="2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right" vertical="center" wrapText="1"/>
    </xf>
    <xf numFmtId="177" fontId="8" fillId="0" borderId="2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177" fontId="1" fillId="2" borderId="0" xfId="0" applyNumberFormat="1" applyFont="1" applyFill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left" vertical="center" wrapText="1"/>
    </xf>
    <xf numFmtId="0" fontId="11" fillId="2" borderId="2" xfId="0" applyFont="1" applyFill="1" applyBorder="1" applyAlignment="1" applyProtection="1">
      <alignment horizontal="right" vertical="center" wrapText="1"/>
    </xf>
    <xf numFmtId="0" fontId="11" fillId="2" borderId="2" xfId="0" applyFont="1" applyFill="1" applyBorder="1" applyAlignment="1" applyProtection="1">
      <alignment vertical="center" wrapText="1"/>
    </xf>
    <xf numFmtId="177" fontId="8" fillId="0" borderId="2" xfId="0" applyNumberFormat="1" applyFont="1" applyBorder="1">
      <alignment vertical="center"/>
    </xf>
    <xf numFmtId="0" fontId="2" fillId="2" borderId="0" xfId="0" applyFont="1" applyFill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176" fontId="12" fillId="2" borderId="2" xfId="0" applyNumberFormat="1" applyFont="1" applyFill="1" applyBorder="1" applyAlignment="1">
      <alignment horizontal="center" vertical="center" wrapText="1"/>
    </xf>
    <xf numFmtId="178" fontId="1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176" fontId="0" fillId="0" borderId="2" xfId="0" applyNumberForma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3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4" fillId="2" borderId="0" xfId="0" applyFont="1" applyFill="1" applyAlignment="1">
      <alignment horizontal="left" vertical="top" wrapText="1"/>
    </xf>
    <xf numFmtId="0" fontId="14" fillId="2" borderId="0" xfId="0" applyFont="1" applyFill="1" applyAlignment="1">
      <alignment horizontal="center" vertical="top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right" vertical="center" wrapText="1"/>
    </xf>
    <xf numFmtId="0" fontId="16" fillId="0" borderId="2" xfId="0" applyFont="1" applyBorder="1" applyAlignment="1">
      <alignment horizontal="center" vertical="center"/>
    </xf>
    <xf numFmtId="180" fontId="16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181" fontId="17" fillId="0" borderId="2" xfId="0" applyNumberFormat="1" applyFont="1" applyBorder="1" applyAlignment="1">
      <alignment horizontal="center" vertical="center"/>
    </xf>
    <xf numFmtId="180" fontId="17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0" fillId="0" borderId="0" xfId="0" applyAlignment="1"/>
    <xf numFmtId="49" fontId="17" fillId="0" borderId="0" xfId="0" applyNumberFormat="1" applyFont="1" applyFill="1" applyBorder="1" applyAlignment="1">
      <alignment horizontal="center" wrapText="1"/>
    </xf>
    <xf numFmtId="49" fontId="17" fillId="0" borderId="0" xfId="0" applyNumberFormat="1" applyFont="1" applyFill="1" applyBorder="1" applyAlignment="1">
      <alignment wrapText="1"/>
    </xf>
    <xf numFmtId="0" fontId="18" fillId="0" borderId="1" xfId="0" applyNumberFormat="1" applyFont="1" applyFill="1" applyBorder="1" applyAlignment="1">
      <alignment horizontal="center" wrapText="1"/>
    </xf>
    <xf numFmtId="49" fontId="19" fillId="0" borderId="0" xfId="0" applyNumberFormat="1" applyFont="1" applyFill="1" applyBorder="1" applyAlignment="1">
      <alignment horizontal="left" wrapText="1"/>
    </xf>
    <xf numFmtId="0" fontId="20" fillId="0" borderId="0" xfId="0" applyNumberFormat="1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/>
    </xf>
    <xf numFmtId="0" fontId="23" fillId="0" borderId="0" xfId="0" applyNumberFormat="1" applyFont="1" applyFill="1" applyBorder="1" applyAlignment="1">
      <alignment horizontal="center" wrapText="1"/>
    </xf>
    <xf numFmtId="177" fontId="20" fillId="0" borderId="0" xfId="0" applyNumberFormat="1" applyFont="1" applyFill="1" applyBorder="1" applyAlignment="1">
      <alignment horizontal="left" wrapText="1"/>
    </xf>
    <xf numFmtId="182" fontId="20" fillId="0" borderId="0" xfId="0" applyNumberFormat="1" applyFont="1" applyFill="1" applyBorder="1" applyAlignment="1">
      <alignment horizontal="left" wrapText="1"/>
    </xf>
    <xf numFmtId="49" fontId="23" fillId="0" borderId="0" xfId="0" applyNumberFormat="1" applyFont="1" applyFill="1" applyBorder="1" applyAlignment="1">
      <alignment horizontal="center" wrapText="1"/>
    </xf>
    <xf numFmtId="0" fontId="24" fillId="0" borderId="1" xfId="0" applyNumberFormat="1" applyFont="1" applyFill="1" applyBorder="1" applyAlignment="1">
      <alignment wrapText="1"/>
    </xf>
    <xf numFmtId="0" fontId="23" fillId="0" borderId="0" xfId="0" applyNumberFormat="1" applyFont="1" applyFill="1" applyBorder="1" applyAlignment="1">
      <alignment wrapText="1"/>
    </xf>
    <xf numFmtId="0" fontId="23" fillId="0" borderId="1" xfId="0" applyFont="1" applyFill="1" applyBorder="1" applyAlignment="1">
      <alignment horizontal="center" wrapText="1"/>
    </xf>
    <xf numFmtId="49" fontId="17" fillId="0" borderId="0" xfId="0" applyNumberFormat="1" applyFont="1" applyFill="1" applyBorder="1" applyAlignment="1">
      <alignment horizontal="center"/>
    </xf>
    <xf numFmtId="0" fontId="17" fillId="0" borderId="0" xfId="0" applyNumberFormat="1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wrapText="1"/>
    </xf>
    <xf numFmtId="0" fontId="23" fillId="0" borderId="1" xfId="0" applyNumberFormat="1" applyFont="1" applyFill="1" applyBorder="1" applyAlignment="1">
      <alignment wrapText="1"/>
    </xf>
    <xf numFmtId="0" fontId="23" fillId="0" borderId="0" xfId="0" applyNumberFormat="1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0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www.wps.cn/officeDocument/2023/relationships/customStorage" Target="customStorage/customStorage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6213;&#23569;&#24179;\&#25237;&#26631;&#25991;&#20214;\&#27700;&#21033;&#27700;&#30005;&#24037;&#31243;\&#25237;&#26631;&#25991;&#20214;03&#29256;\ghh\&#24314;&#20891;&#31435;&#20132;&#19996;&#27573;\&#24314;&#20891;&#19996;&#36335;&#31435;&#20132;&#2672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5307;&#26631;&#24037;&#31243;&#37327;&#28165;&#21333;;&#25161;&#8212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4037;&#31243;\&#21556;&#26216;&#26093;2025\&#25307;&#26631;&#20195;&#29702;\2.21%20&#20754;&#26519;&#38646;&#26143;\&#25307;&#26631;&#25511;&#21046;&#20215;&#25161;&#39029;&#65306;&#25161;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基础费用表"/>
      <sheetName val="参数"/>
      <sheetName val="临时报价"/>
      <sheetName val="机械台班"/>
      <sheetName val="材料"/>
      <sheetName val="费率表"/>
      <sheetName val="单价分析表"/>
      <sheetName val="清单"/>
      <sheetName val="清单汇总"/>
      <sheetName val="大宗材料费"/>
      <sheetName val="付款计划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view="pageBreakPreview" zoomScaleNormal="100" topLeftCell="A5" workbookViewId="0">
      <selection activeCell="C7" sqref="C7:F7"/>
    </sheetView>
  </sheetViews>
  <sheetFormatPr defaultColWidth="9" defaultRowHeight="15.6" outlineLevelCol="5"/>
  <cols>
    <col min="1" max="1" width="2" style="59" customWidth="1"/>
    <col min="2" max="2" width="18.7777777777778" style="59" customWidth="1"/>
    <col min="3" max="3" width="29.1111111111111" style="60" customWidth="1"/>
    <col min="4" max="4" width="18.7777777777778" style="61" customWidth="1"/>
    <col min="5" max="5" width="20.212962962963" style="61" customWidth="1"/>
    <col min="6" max="6" width="14.8796296296296" style="61" customWidth="1"/>
    <col min="7" max="16384" width="9" style="62"/>
  </cols>
  <sheetData>
    <row r="1" spans="1:6">
      <c r="A1" s="63"/>
      <c r="B1" s="63"/>
      <c r="C1" s="63"/>
      <c r="D1" s="63"/>
      <c r="E1" s="63"/>
      <c r="F1" s="63"/>
    </row>
    <row r="2" ht="42" customHeight="1" spans="1:6">
      <c r="A2" s="63"/>
      <c r="B2" s="64"/>
      <c r="C2" s="65" t="s">
        <v>0</v>
      </c>
      <c r="D2" s="65"/>
      <c r="E2" s="65"/>
      <c r="F2" s="66" t="s">
        <v>1</v>
      </c>
    </row>
    <row r="3" ht="65" customHeight="1" spans="1:6">
      <c r="A3" s="63"/>
      <c r="B3" s="67"/>
      <c r="C3" s="67"/>
      <c r="D3" s="67"/>
      <c r="E3" s="66"/>
      <c r="F3" s="68"/>
    </row>
    <row r="4" ht="50.1" customHeight="1" spans="1:6">
      <c r="A4" s="63"/>
      <c r="B4" s="67"/>
      <c r="C4" s="67"/>
      <c r="D4" s="67"/>
      <c r="E4" s="66"/>
      <c r="F4" s="68"/>
    </row>
    <row r="5" ht="50.1" customHeight="1" spans="1:6">
      <c r="A5" s="69"/>
      <c r="B5" s="69"/>
      <c r="C5" s="70" t="s">
        <v>2</v>
      </c>
      <c r="D5" s="70"/>
      <c r="E5" s="70"/>
      <c r="F5" s="69"/>
    </row>
    <row r="6" ht="50.1" customHeight="1" spans="1:6">
      <c r="A6" s="71"/>
      <c r="B6" s="71"/>
      <c r="C6" s="71"/>
      <c r="D6" s="71"/>
      <c r="E6" s="71"/>
      <c r="F6" s="72"/>
    </row>
    <row r="7" ht="84" customHeight="1" spans="1:6">
      <c r="A7" s="63"/>
      <c r="B7" s="73"/>
      <c r="C7" s="74"/>
      <c r="D7" s="74"/>
      <c r="E7" s="74"/>
      <c r="F7" s="74"/>
    </row>
    <row r="8" ht="45" customHeight="1" spans="1:6">
      <c r="A8" s="63"/>
      <c r="B8" s="73"/>
      <c r="C8" s="75"/>
      <c r="D8" s="75"/>
      <c r="E8" s="75"/>
      <c r="F8" s="75"/>
    </row>
    <row r="9" ht="110" customHeight="1" spans="1:6">
      <c r="A9" s="76"/>
      <c r="B9" s="76" t="s">
        <v>3</v>
      </c>
      <c r="C9" s="77"/>
      <c r="D9" s="78" t="s">
        <v>4</v>
      </c>
      <c r="E9" s="79"/>
      <c r="F9" s="79"/>
    </row>
    <row r="10" ht="24" customHeight="1" spans="1:6">
      <c r="A10" s="63"/>
      <c r="B10" s="80"/>
      <c r="C10" s="81" t="s">
        <v>5</v>
      </c>
      <c r="D10" s="81"/>
      <c r="E10" s="82" t="s">
        <v>6</v>
      </c>
      <c r="F10" s="82"/>
    </row>
    <row r="11" ht="39" customHeight="1" spans="1:6">
      <c r="A11" s="63"/>
      <c r="B11" s="80"/>
      <c r="C11" s="81"/>
      <c r="D11" s="81"/>
      <c r="E11" s="83"/>
      <c r="F11" s="84"/>
    </row>
    <row r="12" ht="81" customHeight="1" spans="1:6">
      <c r="A12" s="76"/>
      <c r="B12" s="85" t="s">
        <v>7</v>
      </c>
      <c r="C12" s="86"/>
      <c r="D12" s="87" t="s">
        <v>8</v>
      </c>
      <c r="E12" s="79"/>
      <c r="F12" s="79"/>
    </row>
    <row r="13" ht="30" customHeight="1" spans="1:6">
      <c r="A13" s="63"/>
      <c r="B13" s="80"/>
      <c r="C13" s="81" t="s">
        <v>9</v>
      </c>
      <c r="D13" s="81"/>
      <c r="E13" s="83" t="s">
        <v>9</v>
      </c>
      <c r="F13" s="83"/>
    </row>
    <row r="14" ht="50.1" customHeight="1" spans="1:6">
      <c r="A14" s="63"/>
      <c r="B14" s="80"/>
      <c r="C14" s="81"/>
      <c r="D14" s="81"/>
      <c r="E14" s="83"/>
      <c r="F14" s="84"/>
    </row>
    <row r="15" ht="75" customHeight="1" spans="1:6">
      <c r="A15" s="76"/>
      <c r="B15" s="85" t="s">
        <v>10</v>
      </c>
      <c r="C15" s="86"/>
      <c r="D15" s="87" t="s">
        <v>11</v>
      </c>
      <c r="E15" s="79"/>
      <c r="F15" s="79"/>
    </row>
    <row r="16" ht="25" customHeight="1" spans="1:6">
      <c r="A16" s="63"/>
      <c r="B16" s="63"/>
      <c r="C16" s="63" t="s">
        <v>12</v>
      </c>
      <c r="D16" s="63"/>
      <c r="E16" s="63" t="s">
        <v>13</v>
      </c>
      <c r="F16" s="63"/>
    </row>
    <row r="17" ht="26" customHeight="1" spans="1:6">
      <c r="A17" s="64"/>
      <c r="B17" s="64"/>
      <c r="C17" s="64"/>
      <c r="D17" s="64"/>
      <c r="E17" s="64"/>
      <c r="F17" s="68"/>
    </row>
    <row r="18" ht="66" customHeight="1" spans="1:6">
      <c r="A18" s="76"/>
      <c r="B18" s="76" t="s">
        <v>14</v>
      </c>
      <c r="C18" s="78"/>
      <c r="D18" s="78" t="s">
        <v>15</v>
      </c>
      <c r="E18" s="88"/>
      <c r="F18" s="88"/>
    </row>
  </sheetData>
  <mergeCells count="12">
    <mergeCell ref="A1:F1"/>
    <mergeCell ref="C2:E2"/>
    <mergeCell ref="C5:E5"/>
    <mergeCell ref="C7:F7"/>
    <mergeCell ref="C8:F8"/>
    <mergeCell ref="E9:F9"/>
    <mergeCell ref="E10:F10"/>
    <mergeCell ref="E12:F12"/>
    <mergeCell ref="E13:F13"/>
    <mergeCell ref="E15:F15"/>
    <mergeCell ref="E16:F16"/>
    <mergeCell ref="E18:F18"/>
  </mergeCells>
  <pageMargins left="0.7" right="0.7" top="0.75" bottom="0.75" header="0.3" footer="0.3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view="pageBreakPreview" zoomScaleNormal="100" topLeftCell="A2" workbookViewId="0">
      <selection activeCell="B12" sqref="B12:C12"/>
    </sheetView>
  </sheetViews>
  <sheetFormatPr defaultColWidth="9" defaultRowHeight="24.9" customHeight="1" outlineLevelCol="4"/>
  <cols>
    <col min="1" max="1" width="8.77777777777778" customWidth="1"/>
    <col min="2" max="2" width="6.44444444444444" customWidth="1"/>
    <col min="3" max="3" width="39.7777777777778" customWidth="1"/>
    <col min="4" max="4" width="17.8796296296296" style="27" customWidth="1"/>
    <col min="5" max="5" width="9.33333333333333" style="27" customWidth="1"/>
  </cols>
  <sheetData>
    <row r="1" customHeight="1" spans="1:5">
      <c r="A1" s="49"/>
      <c r="B1" s="49"/>
      <c r="C1" s="49"/>
      <c r="D1" s="50"/>
      <c r="E1" s="50"/>
    </row>
    <row r="2" ht="48" customHeight="1" spans="1:5">
      <c r="A2" s="31" t="s">
        <v>16</v>
      </c>
      <c r="B2" s="31"/>
      <c r="C2" s="31"/>
      <c r="D2" s="31"/>
      <c r="E2" s="31"/>
    </row>
    <row r="3" customHeight="1" spans="1:5">
      <c r="A3" s="51" t="s">
        <v>17</v>
      </c>
      <c r="B3" s="51"/>
      <c r="C3" s="51"/>
      <c r="D3" s="52" t="s">
        <v>18</v>
      </c>
      <c r="E3" s="52"/>
    </row>
    <row r="4" ht="34.05" customHeight="1" spans="1:5">
      <c r="A4" s="53" t="s">
        <v>19</v>
      </c>
      <c r="B4" s="53" t="s">
        <v>20</v>
      </c>
      <c r="C4" s="53" t="s">
        <v>21</v>
      </c>
      <c r="D4" s="54" t="s">
        <v>22</v>
      </c>
      <c r="E4" s="54"/>
    </row>
    <row r="5" ht="34.05" customHeight="1" spans="1:5">
      <c r="A5" s="55">
        <v>1</v>
      </c>
      <c r="B5" s="55">
        <v>100</v>
      </c>
      <c r="C5" s="55" t="s">
        <v>23</v>
      </c>
      <c r="D5" s="56">
        <f>'100章'!F15</f>
        <v>0</v>
      </c>
      <c r="E5" s="57"/>
    </row>
    <row r="6" ht="34.05" customHeight="1" spans="1:5">
      <c r="A6" s="55">
        <v>2</v>
      </c>
      <c r="B6" s="55">
        <v>200</v>
      </c>
      <c r="C6" s="55" t="s">
        <v>24</v>
      </c>
      <c r="D6" s="56">
        <f>'200章'!G17</f>
        <v>0</v>
      </c>
      <c r="E6" s="57"/>
    </row>
    <row r="7" ht="34.05" customHeight="1" spans="1:5">
      <c r="A7" s="55">
        <v>3</v>
      </c>
      <c r="B7" s="55">
        <v>300</v>
      </c>
      <c r="C7" s="55" t="s">
        <v>25</v>
      </c>
      <c r="D7" s="56">
        <f>'300章'!G35</f>
        <v>0</v>
      </c>
      <c r="E7" s="57"/>
    </row>
    <row r="8" ht="34.05" customHeight="1" spans="1:5">
      <c r="A8" s="55">
        <v>4</v>
      </c>
      <c r="B8" s="55">
        <v>600</v>
      </c>
      <c r="C8" s="55" t="s">
        <v>26</v>
      </c>
      <c r="D8" s="56">
        <f>'600章 '!G9</f>
        <v>0</v>
      </c>
      <c r="E8" s="57"/>
    </row>
    <row r="9" ht="34.05" customHeight="1" spans="1:5">
      <c r="A9" s="55">
        <v>5</v>
      </c>
      <c r="B9" s="58">
        <v>700</v>
      </c>
      <c r="C9" s="58" t="s">
        <v>27</v>
      </c>
      <c r="D9" s="56">
        <f>'700章 '!G11</f>
        <v>0</v>
      </c>
      <c r="E9" s="57"/>
    </row>
    <row r="10" ht="34.05" customHeight="1" spans="1:5">
      <c r="A10" s="55">
        <v>6</v>
      </c>
      <c r="B10" s="58" t="s">
        <v>28</v>
      </c>
      <c r="C10" s="58"/>
      <c r="D10" s="56">
        <f>SUM(D5:D9)</f>
        <v>0</v>
      </c>
      <c r="E10" s="57"/>
    </row>
    <row r="11" ht="34.05" customHeight="1" spans="1:5">
      <c r="A11" s="55">
        <v>7</v>
      </c>
      <c r="B11" s="55" t="s">
        <v>29</v>
      </c>
      <c r="C11" s="55"/>
      <c r="D11" s="56">
        <v>85000</v>
      </c>
      <c r="E11" s="57"/>
    </row>
    <row r="12" ht="58.05" customHeight="1" spans="1:5">
      <c r="A12" s="55">
        <v>8</v>
      </c>
      <c r="B12" s="55" t="s">
        <v>30</v>
      </c>
      <c r="C12" s="55"/>
      <c r="D12" s="56">
        <f>D10+D11</f>
        <v>85000</v>
      </c>
      <c r="E12" s="57"/>
    </row>
  </sheetData>
  <mergeCells count="6">
    <mergeCell ref="A2:E2"/>
    <mergeCell ref="A3:C3"/>
    <mergeCell ref="D3:E3"/>
    <mergeCell ref="B10:C10"/>
    <mergeCell ref="B11:C11"/>
    <mergeCell ref="B12:C1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view="pageBreakPreview" zoomScaleNormal="100" topLeftCell="A4" workbookViewId="0">
      <selection activeCell="J10" sqref="J10"/>
    </sheetView>
  </sheetViews>
  <sheetFormatPr defaultColWidth="9" defaultRowHeight="24.9" customHeight="1" outlineLevelCol="5"/>
  <cols>
    <col min="1" max="1" width="7.66666666666667" customWidth="1"/>
    <col min="2" max="2" width="39.6296296296296" customWidth="1"/>
    <col min="3" max="3" width="7.50925925925926" customWidth="1"/>
    <col min="4" max="4" width="9.66666666666667" style="27" customWidth="1"/>
    <col min="5" max="5" width="9.21296296296296" style="27" customWidth="1"/>
    <col min="6" max="6" width="11.6666666666667" style="27" customWidth="1"/>
  </cols>
  <sheetData>
    <row r="1" ht="48" customHeight="1" spans="1:6">
      <c r="A1" s="31" t="s">
        <v>31</v>
      </c>
      <c r="B1" s="31"/>
      <c r="C1" s="31"/>
      <c r="D1" s="31"/>
      <c r="E1" s="31"/>
      <c r="F1" s="31"/>
    </row>
    <row r="2" customHeight="1" spans="1:6">
      <c r="A2" s="3" t="s">
        <v>17</v>
      </c>
      <c r="B2" s="3"/>
      <c r="C2" s="38" t="s">
        <v>18</v>
      </c>
      <c r="D2" s="38"/>
      <c r="E2" s="38"/>
      <c r="F2" s="38"/>
    </row>
    <row r="3" ht="34.05" customHeight="1" spans="1:6">
      <c r="A3" s="5" t="s">
        <v>32</v>
      </c>
      <c r="B3" s="5" t="s">
        <v>33</v>
      </c>
      <c r="C3" s="5" t="s">
        <v>34</v>
      </c>
      <c r="D3" s="5" t="s">
        <v>35</v>
      </c>
      <c r="E3" s="5" t="s">
        <v>36</v>
      </c>
      <c r="F3" s="5" t="s">
        <v>37</v>
      </c>
    </row>
    <row r="4" ht="34.05" customHeight="1" spans="1:6">
      <c r="A4" s="7" t="s">
        <v>38</v>
      </c>
      <c r="B4" s="8" t="s">
        <v>39</v>
      </c>
      <c r="C4" s="7" t="s">
        <v>40</v>
      </c>
      <c r="D4" s="39" t="s">
        <v>40</v>
      </c>
      <c r="E4" s="39"/>
      <c r="F4" s="39"/>
    </row>
    <row r="5" ht="34.05" customHeight="1" spans="1:6">
      <c r="A5" s="7" t="s">
        <v>41</v>
      </c>
      <c r="B5" s="8" t="s">
        <v>42</v>
      </c>
      <c r="C5" s="7" t="s">
        <v>43</v>
      </c>
      <c r="D5" s="40">
        <v>1</v>
      </c>
      <c r="E5" s="41"/>
      <c r="F5" s="40">
        <f t="shared" ref="F5:F9" si="0">E5*D5</f>
        <v>0</v>
      </c>
    </row>
    <row r="6" ht="34.05" customHeight="1" spans="1:6">
      <c r="A6" s="7" t="s">
        <v>44</v>
      </c>
      <c r="B6" s="8" t="s">
        <v>45</v>
      </c>
      <c r="C6" s="7" t="s">
        <v>40</v>
      </c>
      <c r="D6" s="40"/>
      <c r="E6" s="40"/>
      <c r="F6" s="40"/>
    </row>
    <row r="7" ht="34.05" customHeight="1" spans="1:6">
      <c r="A7" s="7" t="s">
        <v>46</v>
      </c>
      <c r="B7" s="8" t="s">
        <v>47</v>
      </c>
      <c r="C7" s="7" t="s">
        <v>43</v>
      </c>
      <c r="D7" s="40">
        <v>1</v>
      </c>
      <c r="E7" s="40"/>
      <c r="F7" s="40">
        <f t="shared" si="0"/>
        <v>0</v>
      </c>
    </row>
    <row r="8" ht="34.05" customHeight="1" spans="1:6">
      <c r="A8" s="7" t="s">
        <v>48</v>
      </c>
      <c r="B8" s="8" t="s">
        <v>49</v>
      </c>
      <c r="C8" s="7" t="s">
        <v>43</v>
      </c>
      <c r="D8" s="40">
        <v>1</v>
      </c>
      <c r="E8" s="40"/>
      <c r="F8" s="40">
        <f t="shared" si="0"/>
        <v>0</v>
      </c>
    </row>
    <row r="9" ht="34.05" customHeight="1" spans="1:6">
      <c r="A9" s="7" t="s">
        <v>50</v>
      </c>
      <c r="B9" s="8" t="s">
        <v>51</v>
      </c>
      <c r="C9" s="7" t="s">
        <v>43</v>
      </c>
      <c r="D9" s="40">
        <v>1</v>
      </c>
      <c r="E9" s="41"/>
      <c r="F9" s="40">
        <f t="shared" si="0"/>
        <v>0</v>
      </c>
    </row>
    <row r="10" ht="100.8" spans="1:6">
      <c r="A10" s="7" t="s">
        <v>52</v>
      </c>
      <c r="B10" s="8" t="s">
        <v>53</v>
      </c>
      <c r="C10" s="7" t="s">
        <v>40</v>
      </c>
      <c r="D10" s="40"/>
      <c r="E10" s="40"/>
      <c r="F10" s="40"/>
    </row>
    <row r="11" ht="34.05" customHeight="1" spans="1:6">
      <c r="A11" s="7" t="s">
        <v>54</v>
      </c>
      <c r="B11" s="8" t="s">
        <v>55</v>
      </c>
      <c r="C11" s="7" t="s">
        <v>43</v>
      </c>
      <c r="D11" s="40">
        <v>1</v>
      </c>
      <c r="E11" s="41"/>
      <c r="F11" s="40">
        <f>E11*D11</f>
        <v>0</v>
      </c>
    </row>
    <row r="12" ht="34.05" customHeight="1" spans="1:6">
      <c r="A12" s="42"/>
      <c r="B12" s="42"/>
      <c r="C12" s="42"/>
      <c r="D12" s="43"/>
      <c r="E12" s="43"/>
      <c r="F12" s="43"/>
    </row>
    <row r="13" ht="34.05" customHeight="1" spans="1:6">
      <c r="A13" s="44"/>
      <c r="B13" s="44"/>
      <c r="C13" s="44"/>
      <c r="D13" s="45"/>
      <c r="E13" s="45"/>
      <c r="F13" s="45"/>
    </row>
    <row r="14" ht="34.05" customHeight="1" spans="1:6">
      <c r="A14" s="44"/>
      <c r="B14" s="44"/>
      <c r="C14" s="44"/>
      <c r="D14" s="45"/>
      <c r="E14" s="45"/>
      <c r="F14" s="45"/>
    </row>
    <row r="15" ht="34.05" customHeight="1" spans="1:6">
      <c r="A15" s="46" t="s">
        <v>56</v>
      </c>
      <c r="B15" s="47"/>
      <c r="C15" s="47"/>
      <c r="D15" s="47"/>
      <c r="E15" s="48"/>
      <c r="F15" s="21">
        <f>SUM(F4:F14)</f>
        <v>0</v>
      </c>
    </row>
  </sheetData>
  <mergeCells count="4">
    <mergeCell ref="A1:F1"/>
    <mergeCell ref="A2:B2"/>
    <mergeCell ref="C2:F2"/>
    <mergeCell ref="A15:E15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view="pageBreakPreview" zoomScaleNormal="100" topLeftCell="A11" workbookViewId="0">
      <selection activeCell="J11" sqref="J11"/>
    </sheetView>
  </sheetViews>
  <sheetFormatPr defaultColWidth="9" defaultRowHeight="24.9" customHeight="1" outlineLevelCol="6"/>
  <cols>
    <col min="1" max="1" width="7.66666666666667" customWidth="1"/>
    <col min="2" max="2" width="13.5" customWidth="1"/>
    <col min="3" max="3" width="30.6296296296296" customWidth="1"/>
    <col min="4" max="4" width="5.62962962962963" customWidth="1"/>
    <col min="5" max="6" width="8.12962962962963" customWidth="1"/>
    <col min="7" max="7" width="10.6296296296296" style="22" customWidth="1"/>
  </cols>
  <sheetData>
    <row r="1" ht="61.05" customHeight="1" spans="1:7">
      <c r="A1" s="31" t="s">
        <v>57</v>
      </c>
      <c r="B1" s="31"/>
      <c r="C1" s="31"/>
      <c r="D1" s="31"/>
      <c r="E1" s="31"/>
      <c r="F1" s="31"/>
      <c r="G1" s="32"/>
    </row>
    <row r="2" customHeight="1" spans="1:7">
      <c r="A2" s="3" t="s">
        <v>17</v>
      </c>
      <c r="B2" s="3"/>
      <c r="C2" s="3"/>
      <c r="D2" s="4" t="s">
        <v>18</v>
      </c>
      <c r="E2" s="4"/>
      <c r="F2" s="4"/>
      <c r="G2" s="24"/>
    </row>
    <row r="3" customHeight="1" spans="1:7">
      <c r="A3" s="5" t="s">
        <v>32</v>
      </c>
      <c r="B3" s="5" t="s">
        <v>33</v>
      </c>
      <c r="C3" s="5" t="s">
        <v>58</v>
      </c>
      <c r="D3" s="5" t="s">
        <v>34</v>
      </c>
      <c r="E3" s="5" t="s">
        <v>35</v>
      </c>
      <c r="F3" s="5" t="s">
        <v>36</v>
      </c>
      <c r="G3" s="6" t="s">
        <v>37</v>
      </c>
    </row>
    <row r="4" ht="36" customHeight="1" spans="1:7">
      <c r="A4" s="33" t="s">
        <v>59</v>
      </c>
      <c r="B4" s="33" t="s">
        <v>60</v>
      </c>
      <c r="C4" s="34"/>
      <c r="D4" s="33"/>
      <c r="E4" s="35"/>
      <c r="F4" s="11"/>
      <c r="G4" s="13"/>
    </row>
    <row r="5" ht="36" customHeight="1" spans="1:7">
      <c r="A5" s="33" t="s">
        <v>61</v>
      </c>
      <c r="B5" s="33" t="s">
        <v>62</v>
      </c>
      <c r="C5" s="34"/>
      <c r="D5" s="33"/>
      <c r="E5" s="35"/>
      <c r="F5" s="11"/>
      <c r="G5" s="13"/>
    </row>
    <row r="6" ht="62.4" spans="1:7">
      <c r="A6" s="33" t="s">
        <v>63</v>
      </c>
      <c r="B6" s="33" t="s">
        <v>64</v>
      </c>
      <c r="C6" s="34" t="s">
        <v>65</v>
      </c>
      <c r="D6" s="33" t="s">
        <v>66</v>
      </c>
      <c r="E6" s="11">
        <v>535.19</v>
      </c>
      <c r="F6" s="11"/>
      <c r="G6" s="13">
        <f>E6*F6</f>
        <v>0</v>
      </c>
    </row>
    <row r="7" ht="36" customHeight="1" spans="1:7">
      <c r="A7" s="33" t="s">
        <v>67</v>
      </c>
      <c r="B7" s="33" t="s">
        <v>68</v>
      </c>
      <c r="C7" s="34"/>
      <c r="D7" s="33"/>
      <c r="E7" s="11"/>
      <c r="F7" s="11"/>
      <c r="G7" s="13"/>
    </row>
    <row r="8" ht="46.8" spans="1:7">
      <c r="A8" s="33" t="s">
        <v>69</v>
      </c>
      <c r="B8" s="33" t="s">
        <v>70</v>
      </c>
      <c r="C8" s="34" t="s">
        <v>71</v>
      </c>
      <c r="D8" s="33" t="s">
        <v>66</v>
      </c>
      <c r="E8" s="11" t="s">
        <v>72</v>
      </c>
      <c r="F8" s="11"/>
      <c r="G8" s="13">
        <f t="shared" ref="G7:G16" si="0">E8*F8</f>
        <v>0</v>
      </c>
    </row>
    <row r="9" ht="36" customHeight="1" spans="1:7">
      <c r="A9" s="33" t="s">
        <v>73</v>
      </c>
      <c r="B9" s="33" t="s">
        <v>74</v>
      </c>
      <c r="C9" s="34"/>
      <c r="D9" s="33"/>
      <c r="E9" s="11"/>
      <c r="F9" s="11"/>
      <c r="G9" s="13"/>
    </row>
    <row r="10" ht="93.6" spans="1:7">
      <c r="A10" s="33" t="s">
        <v>63</v>
      </c>
      <c r="B10" s="33" t="s">
        <v>75</v>
      </c>
      <c r="C10" s="34" t="s">
        <v>76</v>
      </c>
      <c r="D10" s="33" t="s">
        <v>77</v>
      </c>
      <c r="E10" s="11" t="s">
        <v>78</v>
      </c>
      <c r="F10" s="11"/>
      <c r="G10" s="13">
        <f t="shared" si="0"/>
        <v>0</v>
      </c>
    </row>
    <row r="11" ht="62.4" spans="1:7">
      <c r="A11" s="33" t="s">
        <v>69</v>
      </c>
      <c r="B11" s="33" t="s">
        <v>79</v>
      </c>
      <c r="C11" s="34" t="s">
        <v>80</v>
      </c>
      <c r="D11" s="33" t="s">
        <v>77</v>
      </c>
      <c r="E11" s="11" t="s">
        <v>81</v>
      </c>
      <c r="F11" s="11"/>
      <c r="G11" s="13">
        <f t="shared" si="0"/>
        <v>0</v>
      </c>
    </row>
    <row r="12" ht="93.6" spans="1:7">
      <c r="A12" s="33" t="s">
        <v>82</v>
      </c>
      <c r="B12" s="33" t="s">
        <v>83</v>
      </c>
      <c r="C12" s="34" t="s">
        <v>84</v>
      </c>
      <c r="D12" s="33" t="s">
        <v>77</v>
      </c>
      <c r="E12" s="11" t="s">
        <v>85</v>
      </c>
      <c r="F12" s="11"/>
      <c r="G12" s="13">
        <f t="shared" si="0"/>
        <v>0</v>
      </c>
    </row>
    <row r="13" ht="36" customHeight="1" spans="1:7">
      <c r="A13" s="33" t="s">
        <v>86</v>
      </c>
      <c r="B13" s="33" t="s">
        <v>87</v>
      </c>
      <c r="C13" s="34"/>
      <c r="D13" s="33"/>
      <c r="E13" s="11"/>
      <c r="F13" s="36"/>
      <c r="G13" s="13"/>
    </row>
    <row r="14" ht="36" customHeight="1" spans="1:7">
      <c r="A14" s="33" t="s">
        <v>88</v>
      </c>
      <c r="B14" s="33" t="s">
        <v>89</v>
      </c>
      <c r="C14" s="34"/>
      <c r="D14" s="33"/>
      <c r="E14" s="11"/>
      <c r="F14" s="11"/>
      <c r="G14" s="13"/>
    </row>
    <row r="15" ht="78" spans="1:7">
      <c r="A15" s="33" t="s">
        <v>63</v>
      </c>
      <c r="B15" s="33" t="s">
        <v>90</v>
      </c>
      <c r="C15" s="34" t="s">
        <v>91</v>
      </c>
      <c r="D15" s="33" t="s">
        <v>92</v>
      </c>
      <c r="E15" s="11" t="s">
        <v>93</v>
      </c>
      <c r="F15" s="11"/>
      <c r="G15" s="13">
        <f t="shared" si="0"/>
        <v>0</v>
      </c>
    </row>
    <row r="16" ht="62.4" spans="1:7">
      <c r="A16" s="33" t="s">
        <v>69</v>
      </c>
      <c r="B16" s="33" t="s">
        <v>94</v>
      </c>
      <c r="C16" s="34" t="s">
        <v>95</v>
      </c>
      <c r="D16" s="33" t="s">
        <v>66</v>
      </c>
      <c r="E16" s="11" t="s">
        <v>96</v>
      </c>
      <c r="F16" s="11"/>
      <c r="G16" s="13">
        <f t="shared" si="0"/>
        <v>0</v>
      </c>
    </row>
    <row r="17" ht="39" customHeight="1" spans="1:7">
      <c r="A17" s="20" t="s">
        <v>97</v>
      </c>
      <c r="B17" s="20"/>
      <c r="C17" s="20"/>
      <c r="D17" s="20"/>
      <c r="E17" s="20"/>
      <c r="F17" s="20"/>
      <c r="G17" s="37">
        <f>SUM(G4:G16)</f>
        <v>0</v>
      </c>
    </row>
  </sheetData>
  <mergeCells count="4">
    <mergeCell ref="A1:G1"/>
    <mergeCell ref="A2:C2"/>
    <mergeCell ref="D2:G2"/>
    <mergeCell ref="A17:F17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view="pageBreakPreview" zoomScaleNormal="100" topLeftCell="A5" workbookViewId="0">
      <selection activeCell="I11" sqref="I11"/>
    </sheetView>
  </sheetViews>
  <sheetFormatPr defaultColWidth="9" defaultRowHeight="24.9" customHeight="1" outlineLevelCol="6"/>
  <cols>
    <col min="1" max="1" width="7.66666666666667" customWidth="1"/>
    <col min="2" max="2" width="13.5092592592593" customWidth="1"/>
    <col min="3" max="3" width="30.6296296296296" customWidth="1"/>
    <col min="4" max="4" width="5.62962962962963" style="27" customWidth="1"/>
    <col min="5" max="5" width="8.12962962962963" style="22" customWidth="1"/>
    <col min="6" max="6" width="8.5" customWidth="1"/>
    <col min="7" max="7" width="11.6296296296296" style="22" customWidth="1"/>
  </cols>
  <sheetData>
    <row r="1" ht="54" customHeight="1" spans="1:7">
      <c r="A1" s="2" t="s">
        <v>98</v>
      </c>
      <c r="B1" s="2"/>
      <c r="C1" s="2"/>
      <c r="D1" s="2"/>
      <c r="E1" s="23"/>
      <c r="F1" s="2"/>
      <c r="G1" s="23"/>
    </row>
    <row r="2" customHeight="1" spans="1:7">
      <c r="A2" s="3" t="s">
        <v>17</v>
      </c>
      <c r="B2" s="3"/>
      <c r="C2" s="3"/>
      <c r="D2" s="4" t="s">
        <v>18</v>
      </c>
      <c r="E2" s="24"/>
      <c r="F2" s="4"/>
      <c r="G2" s="24"/>
    </row>
    <row r="3" customHeight="1" spans="1:7">
      <c r="A3" s="5" t="s">
        <v>32</v>
      </c>
      <c r="B3" s="5" t="s">
        <v>33</v>
      </c>
      <c r="C3" s="5" t="s">
        <v>58</v>
      </c>
      <c r="D3" s="5" t="s">
        <v>34</v>
      </c>
      <c r="E3" s="5" t="s">
        <v>35</v>
      </c>
      <c r="F3" s="5" t="s">
        <v>36</v>
      </c>
      <c r="G3" s="6" t="s">
        <v>37</v>
      </c>
    </row>
    <row r="4" ht="36" customHeight="1" spans="1:7">
      <c r="A4" s="7" t="s">
        <v>99</v>
      </c>
      <c r="B4" s="7" t="s">
        <v>100</v>
      </c>
      <c r="C4" s="8"/>
      <c r="D4" s="9"/>
      <c r="E4" s="10"/>
      <c r="F4" s="13"/>
      <c r="G4" s="13"/>
    </row>
    <row r="5" ht="36" customHeight="1" spans="1:7">
      <c r="A5" s="7" t="s">
        <v>63</v>
      </c>
      <c r="B5" s="7" t="s">
        <v>101</v>
      </c>
      <c r="C5" s="8" t="s">
        <v>102</v>
      </c>
      <c r="D5" s="28" t="s">
        <v>92</v>
      </c>
      <c r="E5" s="13" t="s">
        <v>103</v>
      </c>
      <c r="F5" s="13"/>
      <c r="G5" s="13">
        <f>E5*F5</f>
        <v>0</v>
      </c>
    </row>
    <row r="6" ht="36" customHeight="1" spans="1:7">
      <c r="A6" s="7" t="s">
        <v>69</v>
      </c>
      <c r="B6" s="7" t="s">
        <v>104</v>
      </c>
      <c r="C6" s="8" t="s">
        <v>105</v>
      </c>
      <c r="D6" s="28" t="s">
        <v>92</v>
      </c>
      <c r="E6" s="13" t="s">
        <v>106</v>
      </c>
      <c r="F6" s="13"/>
      <c r="G6" s="13">
        <f t="shared" ref="G6:G34" si="0">E6*F6</f>
        <v>0</v>
      </c>
    </row>
    <row r="7" ht="36" customHeight="1" spans="1:7">
      <c r="A7" s="7" t="s">
        <v>107</v>
      </c>
      <c r="B7" s="7" t="s">
        <v>108</v>
      </c>
      <c r="C7" s="8"/>
      <c r="D7" s="28"/>
      <c r="E7" s="13"/>
      <c r="F7" s="13"/>
      <c r="G7" s="13"/>
    </row>
    <row r="8" ht="36" customHeight="1" spans="1:7">
      <c r="A8" s="7" t="s">
        <v>109</v>
      </c>
      <c r="B8" s="7" t="s">
        <v>108</v>
      </c>
      <c r="C8" s="8"/>
      <c r="D8" s="28"/>
      <c r="E8" s="13"/>
      <c r="F8" s="13"/>
      <c r="G8" s="13"/>
    </row>
    <row r="9" ht="129.6" spans="1:7">
      <c r="A9" s="7" t="s">
        <v>63</v>
      </c>
      <c r="B9" s="7" t="s">
        <v>110</v>
      </c>
      <c r="C9" s="8" t="s">
        <v>111</v>
      </c>
      <c r="D9" s="28" t="s">
        <v>92</v>
      </c>
      <c r="E9" s="13" t="s">
        <v>103</v>
      </c>
      <c r="F9" s="13"/>
      <c r="G9" s="13">
        <f t="shared" si="0"/>
        <v>0</v>
      </c>
    </row>
    <row r="10" ht="45" customHeight="1" spans="1:7">
      <c r="A10" s="7" t="s">
        <v>69</v>
      </c>
      <c r="B10" s="7" t="s">
        <v>112</v>
      </c>
      <c r="C10" s="8" t="s">
        <v>113</v>
      </c>
      <c r="D10" s="28" t="s">
        <v>92</v>
      </c>
      <c r="E10" s="13" t="s">
        <v>114</v>
      </c>
      <c r="F10" s="13"/>
      <c r="G10" s="13">
        <f t="shared" si="0"/>
        <v>0</v>
      </c>
    </row>
    <row r="11" ht="45" customHeight="1" spans="1:7">
      <c r="A11" s="7" t="s">
        <v>82</v>
      </c>
      <c r="B11" s="7" t="s">
        <v>115</v>
      </c>
      <c r="C11" s="8" t="s">
        <v>116</v>
      </c>
      <c r="D11" s="28" t="s">
        <v>92</v>
      </c>
      <c r="E11" s="13" t="s">
        <v>117</v>
      </c>
      <c r="F11" s="13"/>
      <c r="G11" s="13">
        <f t="shared" si="0"/>
        <v>0</v>
      </c>
    </row>
    <row r="12" ht="36" customHeight="1" spans="1:7">
      <c r="A12" s="7" t="s">
        <v>118</v>
      </c>
      <c r="B12" s="7" t="s">
        <v>119</v>
      </c>
      <c r="C12" s="8"/>
      <c r="D12" s="28"/>
      <c r="E12" s="13"/>
      <c r="F12" s="13"/>
      <c r="G12" s="13"/>
    </row>
    <row r="13" ht="43.2" spans="1:7">
      <c r="A13" s="7" t="s">
        <v>63</v>
      </c>
      <c r="B13" s="7" t="s">
        <v>120</v>
      </c>
      <c r="C13" s="8" t="s">
        <v>121</v>
      </c>
      <c r="D13" s="28" t="s">
        <v>122</v>
      </c>
      <c r="E13" s="13" t="s">
        <v>123</v>
      </c>
      <c r="F13" s="13"/>
      <c r="G13" s="13">
        <f t="shared" si="0"/>
        <v>0</v>
      </c>
    </row>
    <row r="14" ht="43.2" spans="1:7">
      <c r="A14" s="7" t="s">
        <v>69</v>
      </c>
      <c r="B14" s="7" t="s">
        <v>120</v>
      </c>
      <c r="C14" s="8" t="s">
        <v>124</v>
      </c>
      <c r="D14" s="28" t="s">
        <v>125</v>
      </c>
      <c r="E14" s="13" t="s">
        <v>126</v>
      </c>
      <c r="F14" s="13"/>
      <c r="G14" s="13">
        <f t="shared" si="0"/>
        <v>0</v>
      </c>
    </row>
    <row r="15" ht="36" customHeight="1" spans="1:7">
      <c r="A15" s="7" t="s">
        <v>127</v>
      </c>
      <c r="B15" s="7" t="s">
        <v>128</v>
      </c>
      <c r="C15" s="8"/>
      <c r="D15" s="28"/>
      <c r="E15" s="13"/>
      <c r="F15" s="13"/>
      <c r="G15" s="13"/>
    </row>
    <row r="16" ht="36" customHeight="1" spans="1:7">
      <c r="A16" s="7" t="s">
        <v>129</v>
      </c>
      <c r="B16" s="7" t="s">
        <v>130</v>
      </c>
      <c r="C16" s="8" t="s">
        <v>131</v>
      </c>
      <c r="D16" s="28" t="s">
        <v>132</v>
      </c>
      <c r="E16" s="13" t="s">
        <v>133</v>
      </c>
      <c r="F16" s="13"/>
      <c r="G16" s="13">
        <f t="shared" si="0"/>
        <v>0</v>
      </c>
    </row>
    <row r="17" ht="36" customHeight="1" spans="1:7">
      <c r="A17" s="7" t="s">
        <v>134</v>
      </c>
      <c r="B17" s="7" t="s">
        <v>135</v>
      </c>
      <c r="C17" s="8"/>
      <c r="D17" s="28"/>
      <c r="E17" s="13"/>
      <c r="F17" s="13"/>
      <c r="G17" s="13"/>
    </row>
    <row r="18" ht="36" customHeight="1" spans="1:7">
      <c r="A18" s="7" t="s">
        <v>136</v>
      </c>
      <c r="B18" s="7" t="s">
        <v>137</v>
      </c>
      <c r="C18" s="8"/>
      <c r="D18" s="28"/>
      <c r="E18" s="13"/>
      <c r="F18" s="13"/>
      <c r="G18" s="13"/>
    </row>
    <row r="19" ht="72" spans="1:7">
      <c r="A19" s="7" t="s">
        <v>63</v>
      </c>
      <c r="B19" s="7" t="s">
        <v>138</v>
      </c>
      <c r="C19" s="8" t="s">
        <v>139</v>
      </c>
      <c r="D19" s="28" t="s">
        <v>66</v>
      </c>
      <c r="E19" s="13" t="s">
        <v>140</v>
      </c>
      <c r="F19" s="13"/>
      <c r="G19" s="13">
        <f t="shared" si="0"/>
        <v>0</v>
      </c>
    </row>
    <row r="20" ht="36" customHeight="1" spans="1:7">
      <c r="A20" s="7" t="s">
        <v>69</v>
      </c>
      <c r="B20" s="7" t="s">
        <v>100</v>
      </c>
      <c r="C20" s="8" t="s">
        <v>141</v>
      </c>
      <c r="D20" s="28" t="s">
        <v>66</v>
      </c>
      <c r="E20" s="13" t="s">
        <v>142</v>
      </c>
      <c r="F20" s="13"/>
      <c r="G20" s="13">
        <f t="shared" si="0"/>
        <v>0</v>
      </c>
    </row>
    <row r="21" ht="36" customHeight="1" spans="1:7">
      <c r="A21" s="7" t="s">
        <v>82</v>
      </c>
      <c r="B21" s="7" t="s">
        <v>100</v>
      </c>
      <c r="C21" s="8" t="s">
        <v>143</v>
      </c>
      <c r="D21" s="28" t="s">
        <v>66</v>
      </c>
      <c r="E21" s="13" t="s">
        <v>144</v>
      </c>
      <c r="F21" s="13"/>
      <c r="G21" s="13">
        <f t="shared" si="0"/>
        <v>0</v>
      </c>
    </row>
    <row r="22" ht="36" customHeight="1" spans="1:7">
      <c r="A22" s="7" t="s">
        <v>145</v>
      </c>
      <c r="B22" s="7" t="s">
        <v>146</v>
      </c>
      <c r="C22" s="8" t="s">
        <v>147</v>
      </c>
      <c r="D22" s="28" t="s">
        <v>66</v>
      </c>
      <c r="E22" s="13" t="s">
        <v>148</v>
      </c>
      <c r="F22" s="13"/>
      <c r="G22" s="13">
        <f t="shared" si="0"/>
        <v>0</v>
      </c>
    </row>
    <row r="23" ht="43.2" spans="1:7">
      <c r="A23" s="7" t="s">
        <v>149</v>
      </c>
      <c r="B23" s="7" t="s">
        <v>150</v>
      </c>
      <c r="C23" s="8" t="s">
        <v>151</v>
      </c>
      <c r="D23" s="28" t="s">
        <v>132</v>
      </c>
      <c r="E23" s="13" t="s">
        <v>85</v>
      </c>
      <c r="F23" s="13"/>
      <c r="G23" s="13">
        <f t="shared" si="0"/>
        <v>0</v>
      </c>
    </row>
    <row r="24" ht="57.6" spans="1:7">
      <c r="A24" s="7" t="s">
        <v>152</v>
      </c>
      <c r="B24" s="7" t="s">
        <v>150</v>
      </c>
      <c r="C24" s="8" t="s">
        <v>153</v>
      </c>
      <c r="D24" s="28" t="s">
        <v>132</v>
      </c>
      <c r="E24" s="29">
        <v>10</v>
      </c>
      <c r="F24" s="13"/>
      <c r="G24" s="13">
        <f t="shared" si="0"/>
        <v>0</v>
      </c>
    </row>
    <row r="25" ht="172.8" spans="1:7">
      <c r="A25" s="7" t="s">
        <v>154</v>
      </c>
      <c r="B25" s="7" t="s">
        <v>155</v>
      </c>
      <c r="C25" s="8" t="s">
        <v>156</v>
      </c>
      <c r="D25" s="28" t="s">
        <v>157</v>
      </c>
      <c r="E25" s="13" t="s">
        <v>158</v>
      </c>
      <c r="F25" s="13"/>
      <c r="G25" s="13">
        <f t="shared" si="0"/>
        <v>0</v>
      </c>
    </row>
    <row r="26" ht="86.4" spans="1:7">
      <c r="A26" s="7" t="s">
        <v>159</v>
      </c>
      <c r="B26" s="7" t="s">
        <v>160</v>
      </c>
      <c r="C26" s="8" t="s">
        <v>161</v>
      </c>
      <c r="D26" s="28" t="s">
        <v>132</v>
      </c>
      <c r="E26" s="13" t="s">
        <v>162</v>
      </c>
      <c r="F26" s="13"/>
      <c r="G26" s="13">
        <f t="shared" si="0"/>
        <v>0</v>
      </c>
    </row>
    <row r="27" ht="36" customHeight="1" spans="1:7">
      <c r="A27" s="7" t="s">
        <v>163</v>
      </c>
      <c r="B27" s="7" t="s">
        <v>164</v>
      </c>
      <c r="C27" s="8"/>
      <c r="D27" s="28"/>
      <c r="E27" s="13"/>
      <c r="F27" s="13"/>
      <c r="G27" s="13"/>
    </row>
    <row r="28" ht="115.2" spans="1:7">
      <c r="A28" s="7" t="s">
        <v>63</v>
      </c>
      <c r="B28" s="7" t="s">
        <v>165</v>
      </c>
      <c r="C28" s="8" t="s">
        <v>166</v>
      </c>
      <c r="D28" s="28" t="s">
        <v>167</v>
      </c>
      <c r="E28" s="13" t="s">
        <v>168</v>
      </c>
      <c r="F28" s="13"/>
      <c r="G28" s="13">
        <f t="shared" si="0"/>
        <v>0</v>
      </c>
    </row>
    <row r="29" ht="36" customHeight="1" spans="1:7">
      <c r="A29" s="7" t="s">
        <v>69</v>
      </c>
      <c r="B29" s="7" t="s">
        <v>165</v>
      </c>
      <c r="C29" s="8" t="s">
        <v>169</v>
      </c>
      <c r="D29" s="28" t="s">
        <v>167</v>
      </c>
      <c r="E29" s="13" t="s">
        <v>168</v>
      </c>
      <c r="F29" s="13"/>
      <c r="G29" s="13">
        <f t="shared" si="0"/>
        <v>0</v>
      </c>
    </row>
    <row r="30" ht="115.2" spans="1:7">
      <c r="A30" s="7" t="s">
        <v>82</v>
      </c>
      <c r="B30" s="7" t="s">
        <v>170</v>
      </c>
      <c r="C30" s="8" t="s">
        <v>171</v>
      </c>
      <c r="D30" s="28" t="s">
        <v>167</v>
      </c>
      <c r="E30" s="13" t="s">
        <v>172</v>
      </c>
      <c r="F30" s="13"/>
      <c r="G30" s="13">
        <f t="shared" si="0"/>
        <v>0</v>
      </c>
    </row>
    <row r="31" ht="72" spans="1:7">
      <c r="A31" s="7" t="s">
        <v>145</v>
      </c>
      <c r="B31" s="7" t="s">
        <v>173</v>
      </c>
      <c r="C31" s="8" t="s">
        <v>174</v>
      </c>
      <c r="D31" s="28" t="s">
        <v>167</v>
      </c>
      <c r="E31" s="13" t="s">
        <v>175</v>
      </c>
      <c r="F31" s="13"/>
      <c r="G31" s="13">
        <f t="shared" si="0"/>
        <v>0</v>
      </c>
    </row>
    <row r="32" ht="86.4" spans="1:7">
      <c r="A32" s="7" t="s">
        <v>149</v>
      </c>
      <c r="B32" s="7" t="s">
        <v>173</v>
      </c>
      <c r="C32" s="8" t="s">
        <v>176</v>
      </c>
      <c r="D32" s="28" t="s">
        <v>167</v>
      </c>
      <c r="E32" s="13" t="s">
        <v>177</v>
      </c>
      <c r="F32" s="13"/>
      <c r="G32" s="13">
        <f t="shared" si="0"/>
        <v>0</v>
      </c>
    </row>
    <row r="33" ht="72" spans="1:7">
      <c r="A33" s="7" t="s">
        <v>152</v>
      </c>
      <c r="B33" s="7" t="s">
        <v>173</v>
      </c>
      <c r="C33" s="8" t="s">
        <v>178</v>
      </c>
      <c r="D33" s="28" t="s">
        <v>167</v>
      </c>
      <c r="E33" s="13" t="s">
        <v>78</v>
      </c>
      <c r="F33" s="13"/>
      <c r="G33" s="13">
        <f t="shared" si="0"/>
        <v>0</v>
      </c>
    </row>
    <row r="34" ht="72" spans="1:7">
      <c r="A34" s="7" t="s">
        <v>159</v>
      </c>
      <c r="B34" s="7" t="s">
        <v>179</v>
      </c>
      <c r="C34" s="8" t="s">
        <v>180</v>
      </c>
      <c r="D34" s="28" t="s">
        <v>167</v>
      </c>
      <c r="E34" s="13" t="s">
        <v>78</v>
      </c>
      <c r="F34" s="13"/>
      <c r="G34" s="13">
        <f t="shared" si="0"/>
        <v>0</v>
      </c>
    </row>
    <row r="35" ht="43.95" customHeight="1" spans="1:7">
      <c r="A35" s="20" t="s">
        <v>181</v>
      </c>
      <c r="B35" s="20"/>
      <c r="C35" s="20"/>
      <c r="D35" s="20"/>
      <c r="E35" s="20"/>
      <c r="F35" s="20"/>
      <c r="G35" s="30">
        <f>SUM(G5:G34)</f>
        <v>0</v>
      </c>
    </row>
  </sheetData>
  <mergeCells count="4">
    <mergeCell ref="A1:G1"/>
    <mergeCell ref="A2:C2"/>
    <mergeCell ref="D2:G2"/>
    <mergeCell ref="A35:F35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view="pageBreakPreview" zoomScaleNormal="100" topLeftCell="A5" workbookViewId="0">
      <selection activeCell="J8" sqref="J8"/>
    </sheetView>
  </sheetViews>
  <sheetFormatPr defaultColWidth="9" defaultRowHeight="24.9" customHeight="1" outlineLevelCol="6"/>
  <cols>
    <col min="1" max="1" width="7.66666666666667" customWidth="1"/>
    <col min="2" max="2" width="13.5092592592593" customWidth="1"/>
    <col min="3" max="3" width="30.6296296296296" customWidth="1"/>
    <col min="4" max="4" width="5.62962962962963" customWidth="1"/>
    <col min="5" max="5" width="8.12962962962963" style="22" customWidth="1"/>
    <col min="6" max="6" width="8.5" customWidth="1"/>
    <col min="7" max="7" width="11.6666666666667" style="1" customWidth="1"/>
  </cols>
  <sheetData>
    <row r="1" ht="54" customHeight="1" spans="1:7">
      <c r="A1" s="2" t="s">
        <v>182</v>
      </c>
      <c r="B1" s="2"/>
      <c r="C1" s="2"/>
      <c r="D1" s="2"/>
      <c r="E1" s="23"/>
      <c r="F1" s="2"/>
      <c r="G1" s="2"/>
    </row>
    <row r="2" customHeight="1" spans="1:7">
      <c r="A2" s="3" t="s">
        <v>17</v>
      </c>
      <c r="B2" s="3"/>
      <c r="C2" s="3"/>
      <c r="D2" s="4" t="s">
        <v>18</v>
      </c>
      <c r="E2" s="24"/>
      <c r="F2" s="4"/>
      <c r="G2" s="4"/>
    </row>
    <row r="3" customHeight="1" spans="1:7">
      <c r="A3" s="5" t="s">
        <v>32</v>
      </c>
      <c r="B3" s="5" t="s">
        <v>33</v>
      </c>
      <c r="C3" s="5" t="s">
        <v>58</v>
      </c>
      <c r="D3" s="5" t="s">
        <v>34</v>
      </c>
      <c r="E3" s="5" t="s">
        <v>35</v>
      </c>
      <c r="F3" s="5" t="s">
        <v>36</v>
      </c>
      <c r="G3" s="6" t="s">
        <v>37</v>
      </c>
    </row>
    <row r="4" ht="36" customHeight="1" spans="1:7">
      <c r="A4" s="25" t="s">
        <v>183</v>
      </c>
      <c r="B4" s="8" t="s">
        <v>184</v>
      </c>
      <c r="C4" s="8"/>
      <c r="D4" s="7"/>
      <c r="E4" s="13"/>
      <c r="F4" s="13"/>
      <c r="G4" s="13"/>
    </row>
    <row r="5" ht="100.8" spans="1:7">
      <c r="A5" s="25" t="s">
        <v>185</v>
      </c>
      <c r="B5" s="8" t="s">
        <v>186</v>
      </c>
      <c r="C5" s="8" t="s">
        <v>187</v>
      </c>
      <c r="D5" s="7" t="s">
        <v>188</v>
      </c>
      <c r="E5" s="13">
        <v>2</v>
      </c>
      <c r="F5" s="13"/>
      <c r="G5" s="13">
        <f>E5*F5</f>
        <v>0</v>
      </c>
    </row>
    <row r="6" ht="36" customHeight="1" spans="1:7">
      <c r="A6" s="25" t="s">
        <v>189</v>
      </c>
      <c r="B6" s="8" t="s">
        <v>190</v>
      </c>
      <c r="C6" s="8"/>
      <c r="D6" s="7"/>
      <c r="E6" s="13"/>
      <c r="F6" s="13"/>
      <c r="G6" s="13"/>
    </row>
    <row r="7" ht="36" customHeight="1" spans="1:7">
      <c r="A7" s="25" t="s">
        <v>191</v>
      </c>
      <c r="B7" s="8" t="s">
        <v>192</v>
      </c>
      <c r="C7" s="8"/>
      <c r="D7" s="7"/>
      <c r="E7" s="13"/>
      <c r="F7" s="13"/>
      <c r="G7" s="13"/>
    </row>
    <row r="8" ht="72" spans="1:7">
      <c r="A8" s="25" t="s">
        <v>63</v>
      </c>
      <c r="B8" s="8" t="s">
        <v>193</v>
      </c>
      <c r="C8" s="8" t="s">
        <v>194</v>
      </c>
      <c r="D8" s="7" t="s">
        <v>92</v>
      </c>
      <c r="E8" s="13" t="s">
        <v>195</v>
      </c>
      <c r="F8" s="13"/>
      <c r="G8" s="13">
        <f>F8*E8</f>
        <v>0</v>
      </c>
    </row>
    <row r="9" ht="43.95" customHeight="1" spans="1:7">
      <c r="A9" s="20" t="s">
        <v>196</v>
      </c>
      <c r="B9" s="20"/>
      <c r="C9" s="20"/>
      <c r="D9" s="20"/>
      <c r="E9" s="20"/>
      <c r="F9" s="20"/>
      <c r="G9" s="26">
        <f>SUM(G4:G8)</f>
        <v>0</v>
      </c>
    </row>
  </sheetData>
  <mergeCells count="4">
    <mergeCell ref="A1:G1"/>
    <mergeCell ref="A2:C2"/>
    <mergeCell ref="D2:G2"/>
    <mergeCell ref="A9:F9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view="pageBreakPreview" zoomScaleNormal="100" workbookViewId="0">
      <selection activeCell="J10" sqref="J10"/>
    </sheetView>
  </sheetViews>
  <sheetFormatPr defaultColWidth="9" defaultRowHeight="24.9" customHeight="1" outlineLevelCol="6"/>
  <cols>
    <col min="1" max="1" width="7.66666666666667" customWidth="1"/>
    <col min="2" max="2" width="13.5092592592593" customWidth="1"/>
    <col min="3" max="3" width="30.6296296296296" customWidth="1"/>
    <col min="4" max="4" width="5.62962962962963" customWidth="1"/>
    <col min="5" max="6" width="8.12962962962963" customWidth="1"/>
    <col min="7" max="7" width="10.6296296296296" style="1" customWidth="1"/>
  </cols>
  <sheetData>
    <row r="1" ht="54" customHeight="1" spans="1:7">
      <c r="A1" s="2" t="s">
        <v>197</v>
      </c>
      <c r="B1" s="2"/>
      <c r="C1" s="2"/>
      <c r="D1" s="2"/>
      <c r="E1" s="2"/>
      <c r="F1" s="2"/>
      <c r="G1" s="2"/>
    </row>
    <row r="2" customHeight="1" spans="1:7">
      <c r="A2" s="3" t="s">
        <v>17</v>
      </c>
      <c r="B2" s="3"/>
      <c r="C2" s="3"/>
      <c r="D2" s="4" t="s">
        <v>18</v>
      </c>
      <c r="E2" s="4"/>
      <c r="F2" s="4"/>
      <c r="G2" s="4"/>
    </row>
    <row r="3" customHeight="1" spans="1:7">
      <c r="A3" s="5" t="s">
        <v>32</v>
      </c>
      <c r="B3" s="5" t="s">
        <v>33</v>
      </c>
      <c r="C3" s="5" t="s">
        <v>58</v>
      </c>
      <c r="D3" s="5" t="s">
        <v>34</v>
      </c>
      <c r="E3" s="5" t="s">
        <v>35</v>
      </c>
      <c r="F3" s="5" t="s">
        <v>36</v>
      </c>
      <c r="G3" s="6" t="s">
        <v>37</v>
      </c>
    </row>
    <row r="4" ht="43.95" customHeight="1" spans="1:7">
      <c r="A4" s="7" t="s">
        <v>198</v>
      </c>
      <c r="B4" s="7" t="s">
        <v>199</v>
      </c>
      <c r="C4" s="8"/>
      <c r="D4" s="9"/>
      <c r="E4" s="10"/>
      <c r="F4" s="11"/>
      <c r="G4" s="12"/>
    </row>
    <row r="5" ht="43.95" customHeight="1" spans="1:7">
      <c r="A5" s="7" t="s">
        <v>200</v>
      </c>
      <c r="B5" s="7" t="s">
        <v>201</v>
      </c>
      <c r="C5" s="8"/>
      <c r="D5" s="7"/>
      <c r="E5" s="13"/>
      <c r="F5" s="14"/>
      <c r="G5" s="12"/>
    </row>
    <row r="6" ht="57.6" spans="1:7">
      <c r="A6" s="7" t="s">
        <v>63</v>
      </c>
      <c r="B6" s="7" t="s">
        <v>202</v>
      </c>
      <c r="C6" s="8" t="s">
        <v>203</v>
      </c>
      <c r="D6" s="7" t="s">
        <v>92</v>
      </c>
      <c r="E6" s="13">
        <v>540</v>
      </c>
      <c r="F6" s="14"/>
      <c r="G6" s="12">
        <f>F6*E6</f>
        <v>0</v>
      </c>
    </row>
    <row r="7" ht="43.95" customHeight="1" spans="1:7">
      <c r="A7" s="7" t="s">
        <v>204</v>
      </c>
      <c r="B7" s="7" t="s">
        <v>205</v>
      </c>
      <c r="C7" s="8"/>
      <c r="D7" s="7"/>
      <c r="E7" s="13"/>
      <c r="F7" s="14"/>
      <c r="G7" s="12"/>
    </row>
    <row r="8" ht="43.95" customHeight="1" spans="1:7">
      <c r="A8" s="7" t="s">
        <v>206</v>
      </c>
      <c r="B8" s="7" t="s">
        <v>207</v>
      </c>
      <c r="C8" s="8"/>
      <c r="D8" s="7"/>
      <c r="E8" s="13"/>
      <c r="F8" s="14"/>
      <c r="G8" s="12"/>
    </row>
    <row r="9" ht="86.4" spans="1:7">
      <c r="A9" s="7" t="s">
        <v>63</v>
      </c>
      <c r="B9" s="7" t="s">
        <v>208</v>
      </c>
      <c r="C9" s="8" t="s">
        <v>209</v>
      </c>
      <c r="D9" s="7" t="s">
        <v>77</v>
      </c>
      <c r="E9" s="13">
        <v>24</v>
      </c>
      <c r="F9" s="14"/>
      <c r="G9" s="12">
        <f>F9*E9</f>
        <v>0</v>
      </c>
    </row>
    <row r="10" ht="43.95" customHeight="1" spans="1:7">
      <c r="A10" s="15"/>
      <c r="B10" s="16"/>
      <c r="C10" s="16"/>
      <c r="D10" s="15"/>
      <c r="E10" s="17"/>
      <c r="F10" s="18"/>
      <c r="G10" s="19"/>
    </row>
    <row r="11" ht="43.95" customHeight="1" spans="1:7">
      <c r="A11" s="20" t="s">
        <v>210</v>
      </c>
      <c r="B11" s="20"/>
      <c r="C11" s="20"/>
      <c r="D11" s="20"/>
      <c r="E11" s="20"/>
      <c r="F11" s="20"/>
      <c r="G11" s="21">
        <f>SUM(G4:G10)</f>
        <v>0</v>
      </c>
    </row>
  </sheetData>
  <mergeCells count="4">
    <mergeCell ref="A1:G1"/>
    <mergeCell ref="A2:C2"/>
    <mergeCell ref="D2:G2"/>
    <mergeCell ref="A11:F1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封面</vt:lpstr>
      <vt:lpstr>汇总表</vt:lpstr>
      <vt:lpstr>100章</vt:lpstr>
      <vt:lpstr>200章</vt:lpstr>
      <vt:lpstr>300章</vt:lpstr>
      <vt:lpstr>600章 </vt:lpstr>
      <vt:lpstr>700章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Administrator</cp:lastModifiedBy>
  <dcterms:created xsi:type="dcterms:W3CDTF">2019-07-02T14:13:00Z</dcterms:created>
  <cp:lastPrinted>2019-07-03T02:35:00Z</cp:lastPrinted>
  <dcterms:modified xsi:type="dcterms:W3CDTF">2025-06-13T06:44:57Z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AD74FC9A68B846238A6EEE0568C49D36_13</vt:lpwstr>
  </property>
  <property fmtid="{D5CDD505-2E9C-101B-9397-08002B2CF9AE}" pid="3" name="KSOProductBuildVer">
    <vt:lpwstr>2052-12.1.0.21541</vt:lpwstr>
  </property>
</Properties>
</file>