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805" activeTab="6"/>
  </bookViews>
  <sheets>
    <sheet name="封面" sheetId="8" r:id="rId1"/>
    <sheet name="工程量清单说明" sheetId="15" r:id="rId2"/>
    <sheet name="汇总表" sheetId="13" r:id="rId3"/>
    <sheet name="100章" sheetId="1" r:id="rId4"/>
    <sheet name="200章" sheetId="2" r:id="rId5"/>
    <sheet name="300章" sheetId="3" r:id="rId6"/>
    <sheet name="600章 " sheetId="11" r:id="rId7"/>
    <sheet name="700章 " sheetId="12" state="hidden" r:id="rId8"/>
  </sheets>
  <externalReferences>
    <externalReference r:id="rId10"/>
    <externalReference r:id="rId11"/>
  </externalReferences>
  <definedNames>
    <definedName name="_编制人">[1]Sheet2!$A$48</definedName>
    <definedName name="_编制日期">[1]Sheet2!$A$49</definedName>
    <definedName name="_单位工程名称">[1]Sheet2!$A$38</definedName>
    <definedName name="_复核人">[1]Sheet2!$A$50</definedName>
    <definedName name="_复核日期">[1]Sheet2!$A$51</definedName>
    <definedName name="_造价咨询人">[1]Sheet2!$A$46</definedName>
    <definedName name="_造价咨询人法定代表人或其授权人">[1]Sheet2!$A$47</definedName>
    <definedName name="_招标人">[1]Sheet2!$A$44</definedName>
    <definedName name="_招标人法定代表人或其授权人">[1]Sheet2!$A$45</definedName>
    <definedName name="_1_?">#REF!</definedName>
    <definedName name="_12">[2]材料!$H$22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<sst xmlns="http://schemas.openxmlformats.org/spreadsheetml/2006/main" count="300" uniqueCount="211">
  <si>
    <t>儒林镇柚山村南溧路提升改造项目</t>
  </si>
  <si>
    <t>工程</t>
  </si>
  <si>
    <t>工程量清单</t>
  </si>
  <si>
    <t>招　标　人:</t>
  </si>
  <si>
    <t>常州市金坛区儒林镇柚山村村民委员会</t>
  </si>
  <si>
    <t>工 程 造 价咨  询  人:</t>
  </si>
  <si>
    <t xml:space="preserve">江苏利诚全过程工程咨询有限公司 </t>
  </si>
  <si>
    <t>(单位盖章)</t>
  </si>
  <si>
    <t>法定代表人
或其授权人:</t>
  </si>
  <si>
    <t xml:space="preserve">刘馨 </t>
  </si>
  <si>
    <t>(签字或盖章)</t>
  </si>
  <si>
    <t>编制人:</t>
  </si>
  <si>
    <t>陈亮</t>
  </si>
  <si>
    <t>复 核 人:</t>
  </si>
  <si>
    <t>戴梨梨</t>
  </si>
  <si>
    <t>(造价人员签字盖专用章)</t>
  </si>
  <si>
    <t>(造价工程师签字盖专用章)</t>
  </si>
  <si>
    <t>编制时间：</t>
  </si>
  <si>
    <t>复核时间:</t>
  </si>
  <si>
    <t>工程量清单总说明</t>
  </si>
  <si>
    <t>1. 工程量清单说明</t>
  </si>
  <si>
    <r>
      <rPr>
        <sz val="10"/>
        <rFont val="宋体"/>
        <charset val="134"/>
      </rPr>
      <t>1.1</t>
    </r>
    <r>
      <rPr>
        <sz val="10"/>
        <rFont val="Times New Roman"/>
        <charset val="0"/>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</si>
  <si>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0"/>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</si>
  <si>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0"/>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第15.4款的规定，按监理人确定的单价或总额价计算支付额。</t>
    </r>
  </si>
  <si>
    <r>
      <rPr>
        <sz val="10"/>
        <rFont val="宋体"/>
        <charset val="134"/>
      </rPr>
      <t>1.4</t>
    </r>
    <r>
      <rPr>
        <sz val="10"/>
        <rFont val="Times New Roman"/>
        <charset val="0"/>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</si>
  <si>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0"/>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</si>
  <si>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0"/>
      </rPr>
      <t>   </t>
    </r>
    <r>
      <rPr>
        <sz val="10"/>
        <rFont val="宋体"/>
        <charset val="134"/>
      </rPr>
      <t>工程量清单中所列工程量的变动，丝毫不会降低或影响合同条款的效力，也不免除承包人按规定的标准进行施工和修复缺陷的责任。</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</si>
  <si>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</si>
  <si>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</si>
  <si>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9%）、利润等费用，以及合同明示或暗示的所有责任、义务和一般风险。</t>
    </r>
  </si>
  <si>
    <r>
      <rPr>
        <sz val="10"/>
        <rFont val="宋体"/>
        <charset val="134"/>
      </rPr>
      <t>2.3</t>
    </r>
    <r>
      <rPr>
        <sz val="10"/>
        <rFont val="Times New Roman"/>
        <charset val="0"/>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</si>
  <si>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0"/>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</si>
  <si>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0"/>
        <rFont val="宋体"/>
        <charset val="134"/>
      </rPr>
      <t>2.5</t>
    </r>
    <r>
      <rPr>
        <sz val="10"/>
        <rFont val="Times New Roman"/>
        <charset val="0"/>
      </rPr>
      <t>   </t>
    </r>
    <r>
      <rPr>
        <sz val="10"/>
        <rFont val="宋体"/>
        <charset val="134"/>
      </rPr>
      <t>承包人用于本合同工程的各类装备的提供、运输、维护、拆卸、拼装等支付的费用，已包括在工程量清单的单价与总额价之中。</t>
    </r>
  </si>
  <si>
    <r>
      <rPr>
        <sz val="10"/>
        <rFont val="宋体"/>
        <charset val="134"/>
      </rPr>
      <t>2.6</t>
    </r>
    <r>
      <rPr>
        <sz val="10"/>
        <rFont val="Times New Roman"/>
        <charset val="0"/>
      </rPr>
      <t>   </t>
    </r>
    <r>
      <rPr>
        <sz val="10"/>
        <rFont val="宋体"/>
        <charset val="134"/>
      </rPr>
      <t>工程量清单中各项金额均以人民币（元）结算。</t>
    </r>
  </si>
  <si>
    <t>2.7 暂列金额（不含计日工总额）的数量及拟用子目的说明：40000元。</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</si>
  <si>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</si>
  <si>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</si>
  <si>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</si>
  <si>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</si>
  <si>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</si>
  <si>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 xml:space="preserve">  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</si>
  <si>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4.2 承包人应严格执行发包人或监理人提出的阶段性工期要求，根据要求合理编制施工方案和工期计划。</t>
  </si>
  <si>
    <t>4.3 承包人应在监理人的指示下，为本项目其他工程提供必要的便利条件，因此发生的一切费用均含入所报的单价或总额价内，不再单独计列。</t>
  </si>
  <si>
    <t>4.4 本工程投标报价将视为优质工程报价，承包人应精心组织施工，充分考虑各项保证措施。若未达到质量目标的要求，应无条件采取措施补救，所需费用均含入相应单价或总额价内，不再单独计列。</t>
  </si>
  <si>
    <t>4.5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</si>
  <si>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4.6 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</si>
  <si>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 xml:space="preserve">    对于标段中与既有道路有交叉、干扰的地段，承包人应及时办理施工许可，施工时应保证施工和交通的安全。承包人应在主要交叉点实行道路两侧围档施工，设立规范的安全禁示和指示标志。在人员密度大、流动大的地段以及其它需要地段也必须采取围挡施工，以确保施工安全和人员安全。所需费用均含入相应单价或总额价内，不再单独计列。</t>
  </si>
  <si>
    <t>4.7 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</si>
  <si>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4.8  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</si>
  <si>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4.9 建设工程一切险（包括不计免赔）及第三者责任险（包括不计免赔）等保险由承包人在开工前办理投保并报发包人备案，保险费率由承包人自行调查确定，投保的范围和条件应符合本招标文件和国家有关规定。其费用包括在清单101-1项中，一旦发生上述保险范围内的事件，由承包人自行办理索赔事宜。承包人未按要求办理上述保险，承包人不得进场开工。</t>
  </si>
  <si>
    <r>
      <rPr>
        <sz val="10"/>
        <rFont val="宋体"/>
        <charset val="134"/>
      </rPr>
      <t>4.10 根据苏人社规[2020]1号文“关于印发《江苏省工伤保险费率管理办法》的通知”，承包人应在收到缴费通知后7个工作日内为本工程中所有人员(包括临时用工)办理 工伤保险，</t>
    </r>
    <r>
      <rPr>
        <sz val="10"/>
        <color rgb="FFFF0000"/>
        <rFont val="宋体"/>
        <charset val="134"/>
      </rPr>
      <t>其费用包括在清单报价内，不另行支付</t>
    </r>
    <r>
      <rPr>
        <sz val="10"/>
        <rFont val="宋体"/>
        <charset val="134"/>
      </rPr>
      <t>。具体按合同履行期间最新文件执行，具体缴纳程序可与金坛区社保中心联系。承包人未按要求办理上述保险，承包人不得进场开工。</t>
    </r>
  </si>
  <si>
    <r>
      <rPr>
        <sz val="10"/>
        <rFont val="宋体"/>
        <charset val="134"/>
      </rPr>
      <t>4.11 承包人装备险和承包人职工的（人身）事故险均由承包人自行投保，保险费用由承包人承担，含在清单101-1项中，</t>
    </r>
    <r>
      <rPr>
        <sz val="10"/>
        <color rgb="FFFF0000"/>
        <rFont val="宋体"/>
        <charset val="134"/>
      </rPr>
      <t>不单独计量支付。</t>
    </r>
  </si>
  <si>
    <r>
      <rPr>
        <sz val="10"/>
        <rFont val="宋体"/>
        <charset val="134"/>
      </rPr>
      <t>4.12 竣工文件费，本项目竣工验收合格后，要求承包人提交纸质竣工资料的同时，提交全部相应资料的电子档案，由此产生的费用（含交竣工验收过程中与本项目有关的交、竣工会议相关费用）</t>
    </r>
    <r>
      <rPr>
        <sz val="10"/>
        <color rgb="FFFF0000"/>
        <rFont val="宋体"/>
        <charset val="134"/>
      </rPr>
      <t>。</t>
    </r>
  </si>
  <si>
    <t>4.13 102-2施工环保费（含扬尘污染防治费）：按招标文件及相关规定执行，其费用包括在清单报价内，不另行支付。</t>
  </si>
  <si>
    <t>4.14 安全生产费用在第100章中计列，按200章至700章控制价之和的1.5%计入，投标人不得改动。投标人填报的安全生产费用总金额在合同实施期间将保持不变，不随工程量清单合计金额的变化而调整，安全生产费应由业主根据工程安全生产情况的签字确认进行支付。除合同另有规定，承包人在施工过程中用于安全生产的费用超出了其投标时填报的安全生产费，超出部分费用视为已包括在合同总价内，发包人不另行计量与支付。投标人在投标报价时应作充分考虑。安全生产费用用于施工安全防护用具及设施的采购和更新、安全施工措施的落实、安全生产条件的改善，不得挪作他用。</t>
  </si>
  <si>
    <r>
      <rPr>
        <sz val="10"/>
        <rFont val="宋体"/>
        <charset val="134"/>
      </rPr>
      <t>4.15 104-1承包人驻地建设：按</t>
    </r>
    <r>
      <rPr>
        <sz val="10"/>
        <color rgb="FFFF0000"/>
        <rFont val="宋体"/>
        <charset val="134"/>
      </rPr>
      <t>1.2万元固定价</t>
    </r>
    <r>
      <rPr>
        <sz val="10"/>
        <rFont val="宋体"/>
        <charset val="134"/>
      </rPr>
      <t>由承包人包干使用，超出部分不予计量。承包人驻地建设必须满足建设单位要求；</t>
    </r>
  </si>
  <si>
    <t>4.16 承包人为实施合同工程需要的施工用水、用电等，由承包人自行负责解决，并执行有关部门用电、用水的管理要求，由此产生的一切费用应计入投标报价中，不单独计量支付。</t>
  </si>
  <si>
    <t>4.18 100章未列子目或所列子目费用不足部分由投标人考虑在投标报价中，不另行计量支付</t>
  </si>
  <si>
    <t xml:space="preserve"> 儒林镇柚山村南溧路提升改造项目
第100章  总 则</t>
  </si>
  <si>
    <t>单位：人民币元</t>
  </si>
  <si>
    <t>序号</t>
  </si>
  <si>
    <t>章次</t>
  </si>
  <si>
    <t>科目名称</t>
  </si>
  <si>
    <t>总金额（元）</t>
  </si>
  <si>
    <t>总则</t>
  </si>
  <si>
    <t>路基</t>
  </si>
  <si>
    <t>路面</t>
  </si>
  <si>
    <t>安全设施及预埋管线</t>
  </si>
  <si>
    <t xml:space="preserve">第100章至600章清单小计                                           </t>
  </si>
  <si>
    <t>暂定金额</t>
  </si>
  <si>
    <t>报价</t>
  </si>
  <si>
    <t>儒林镇柚山村南溧路提升改造项目
第100章  总 则</t>
  </si>
  <si>
    <t>细目号</t>
  </si>
  <si>
    <t>细目名称</t>
  </si>
  <si>
    <t>单位</t>
  </si>
  <si>
    <t>数量</t>
  </si>
  <si>
    <t>单价</t>
  </si>
  <si>
    <t>合价</t>
  </si>
  <si>
    <t>101</t>
  </si>
  <si>
    <t>通则</t>
  </si>
  <si>
    <t/>
  </si>
  <si>
    <t>101-1</t>
  </si>
  <si>
    <t>保险费 建筑工程一切险及第三者责任险（总额控制、凭票结算）</t>
  </si>
  <si>
    <t>总额</t>
  </si>
  <si>
    <t>102</t>
  </si>
  <si>
    <t>工程管理</t>
  </si>
  <si>
    <t>102-1</t>
  </si>
  <si>
    <t>竣工文件</t>
  </si>
  <si>
    <t>102-3</t>
  </si>
  <si>
    <t>安全生产费</t>
  </si>
  <si>
    <t>104</t>
  </si>
  <si>
    <t>承包人驻地建设（含承包人驻地建设包括施工与管理所需的办公室、住房、工地试验室、车间、工作场地、预制场地、仓库与储料场、拌和站、施工机械以及医疗卫生与消防设施等；承包人驻地的防护、围墙等；承包人驻地的建设、管理与维护；交工后拆除、清理、恢复等工作）。</t>
  </si>
  <si>
    <t>104-1</t>
  </si>
  <si>
    <t>承包人驻地建设</t>
  </si>
  <si>
    <t xml:space="preserve">  第100章  合计   人民币</t>
  </si>
  <si>
    <t>儒林镇柚山村南溧路提升改造项目
第200章  路 基</t>
  </si>
  <si>
    <t>202</t>
  </si>
  <si>
    <t>场地清理</t>
  </si>
  <si>
    <t>202-1</t>
  </si>
  <si>
    <t>清理与掘除</t>
  </si>
  <si>
    <t>202-1-1</t>
  </si>
  <si>
    <t>清理现场（含绿植的砍伐及挖根；清除场地垃圾、废料、表土(腐殖土)；挖坑穴的回填、整平、压实；适用材料的装卸、移运、堆放及非适用材料的移运处
理；填前压实等工作）</t>
  </si>
  <si>
    <t>202-2</t>
  </si>
  <si>
    <t>挖除旧路面（含挖除；装卸、移运处理；场地清理、平整等工作）</t>
  </si>
  <si>
    <t>202-2-1</t>
  </si>
  <si>
    <t>水泥混凝土路面</t>
  </si>
  <si>
    <t>m3</t>
  </si>
  <si>
    <t>202-3</t>
  </si>
  <si>
    <t>路面铣刨（含铣刨；装卸、移运处理；场地清理、平整等工作）</t>
  </si>
  <si>
    <t>202-3-1</t>
  </si>
  <si>
    <t>混凝士路面铣刨</t>
  </si>
  <si>
    <t>m2</t>
  </si>
  <si>
    <t>202-4</t>
  </si>
  <si>
    <t>拆除结构物</t>
  </si>
  <si>
    <t>-a</t>
  </si>
  <si>
    <t>拆除单立柱（含切割、拆除；装卸、移运、堆放；场地清理、平整等工作）</t>
  </si>
  <si>
    <t>个</t>
  </si>
  <si>
    <t>-b</t>
  </si>
  <si>
    <t>拆除限高架（含切割、拆除；装卸、移运、堆放；场地清理、平整等工作）</t>
  </si>
  <si>
    <t>挖方路基</t>
  </si>
  <si>
    <t>203-1</t>
  </si>
  <si>
    <t>路基挖方(含挖、装、运输、卸车；.填料分理、弃土；路床顶面以下挖松深300m 再压实、路床清理等工作）</t>
  </si>
  <si>
    <t>203-1-1</t>
  </si>
  <si>
    <t>挖土方</t>
  </si>
  <si>
    <t>204</t>
  </si>
  <si>
    <t>填方路基</t>
  </si>
  <si>
    <t>204-1</t>
  </si>
  <si>
    <t>路基填筑（含基底翻松、填前压实、临时排水、翻晒、分层摊铺、洒水、分层压实等工作）</t>
  </si>
  <si>
    <t>204-1-1</t>
  </si>
  <si>
    <t>利用土方</t>
  </si>
  <si>
    <t>204-1-2</t>
  </si>
  <si>
    <t>利用石方（再生级配碎石土）</t>
  </si>
  <si>
    <t xml:space="preserve">  第200章  合计   人民币</t>
  </si>
  <si>
    <t>儒林镇柚山村南溧路提升改造项目
第300章  路 面</t>
  </si>
  <si>
    <t>302-2</t>
  </si>
  <si>
    <t>碎石垫层（含检查、清除路基上的浮土、杂物，并洒水湿润；摊铺；整平、整型；洒水、碾压、整修等工作)</t>
  </si>
  <si>
    <t>碎石垫层10cm厚</t>
  </si>
  <si>
    <t>基层（含检查、清除路基上的浮土、杂物，并洒水湿润；模板制作、安装、拆除；混凝土运输、浇筑；表面划痕、养护等工作）</t>
  </si>
  <si>
    <t>18cmC30水泥混凝土</t>
  </si>
  <si>
    <t>透层、封层、黏层(含检查和清扫下承层；材料制备、运输；均匀喷洒并检验；初期养护等工作）</t>
  </si>
  <si>
    <t>305-3</t>
  </si>
  <si>
    <t>黏层</t>
  </si>
  <si>
    <t>沥青混凝土面层（含检查和清理下承层；改性沥青混合料生产、运输、摊铺、碾压、成型；接缝；初期养护等工作）</t>
  </si>
  <si>
    <t>306-2-2</t>
  </si>
  <si>
    <t>细粒式改性沥青混凝土</t>
  </si>
  <si>
    <t>5cmAC-13C细粒式SBS改性沥青混凝土（玄武岩骨料）</t>
  </si>
  <si>
    <t>4cmAC-13C细粒式SBS改性沥青混凝土（玄武岩骨料）</t>
  </si>
  <si>
    <t>307-4</t>
  </si>
  <si>
    <t>钢筋</t>
  </si>
  <si>
    <t>钢筋（HPB300；含加工、制安等工作）</t>
  </si>
  <si>
    <t>kg</t>
  </si>
  <si>
    <t>钢筋（HPB400；含加工、制安等工作）</t>
  </si>
  <si>
    <t>路槽、路肩及中央分隔带</t>
  </si>
  <si>
    <t>309-2</t>
  </si>
  <si>
    <t>培土路肩（含挖土、路基整修、培土、整型、分层填筑、压实、修整路肩横坡等工作）</t>
  </si>
  <si>
    <r>
      <rPr>
        <sz val="10"/>
        <rFont val="宋体"/>
        <charset val="134"/>
      </rPr>
      <t>m</t>
    </r>
    <r>
      <rPr>
        <vertAlign val="superscript"/>
        <sz val="10"/>
        <rFont val="宋体"/>
        <charset val="134"/>
      </rPr>
      <t>3</t>
    </r>
  </si>
  <si>
    <t>旧路面处理</t>
  </si>
  <si>
    <t>311-2</t>
  </si>
  <si>
    <t>玻璃纤格栅（含整平、铺设、搭接、锚固）</t>
  </si>
  <si>
    <t>311-4</t>
  </si>
  <si>
    <t>水泥路面压浆</t>
  </si>
  <si>
    <t>311-4-1</t>
  </si>
  <si>
    <t>水泥浆（含钻孔、泥浆拌和、运输；泥浆压注；路面清理）</t>
  </si>
  <si>
    <t>311-5</t>
  </si>
  <si>
    <t>路面灌缝(含路面开槽、清理缝隙、密封胶融化及灌注等工作）</t>
  </si>
  <si>
    <t>m</t>
  </si>
  <si>
    <t>311-6</t>
  </si>
  <si>
    <t>植筋(含钢筋制安、划线定位、植筋孔钻孔、清孔、灌注结构胶、钢筋植入、养护固化等工作）</t>
  </si>
  <si>
    <t>植筋(Ф14mm)</t>
  </si>
  <si>
    <t>根</t>
  </si>
  <si>
    <t>植筋(Ф28mm)</t>
  </si>
  <si>
    <t>311-7</t>
  </si>
  <si>
    <t>抗裂贴（厚度2mm，宽度50cm，含铺设、压密等工作，详见设计图纸）</t>
  </si>
  <si>
    <t>第300章  合计   人民币</t>
  </si>
  <si>
    <t>儒林镇柚山村南溧路提升改造项目
第600章  安全设施及预埋管线</t>
  </si>
  <si>
    <t>602-2</t>
  </si>
  <si>
    <t>波形梁钢护栏</t>
  </si>
  <si>
    <t>602-2-1</t>
  </si>
  <si>
    <t>单面波形梁钢护栏,型号;Gr-C-4E，含基础施工(成孔、埋入或预埋套筒或预埋地脚螺栓等)；波形梁及其匹配件安装；场地清理，弃方处理；补涂防腐涂装。</t>
  </si>
  <si>
    <t>604</t>
  </si>
  <si>
    <t>道路交通标志（含土方开挖、回填、基础浇筑、模板按拆、钢筋绑扎、安装立柱、标志牌等全部相关费用）</t>
  </si>
  <si>
    <t>604-1-1</t>
  </si>
  <si>
    <t>单柱式交通标志</t>
  </si>
  <si>
    <t>单柱式交通标志，材质:镀锌钢管制作管壁厚4.5mm,具体工程量详见设计图纸，标牌尺寸:80*120cm，其他型钢详见设计图纸，基础、垫层：材料品种、厚度:C30混凝土基础</t>
  </si>
  <si>
    <t>单柱式交通标志，材质:镀锌钢管制作管壁厚4.5mm,具体工程量详见设计图纸，标牌尺寸:D=80CM，其他型钢详见设计图纸，基础、垫层：材料品种、厚度:C30混凝土基础</t>
  </si>
  <si>
    <t>-c</t>
  </si>
  <si>
    <t>单柱式交通标志，材质:镀锌钢管制作管壁厚4.5mm,具体工程量详见设计图纸，标牌尺寸:A=90CM，其他型钢详见设计图纸，基础、垫层：材料品种、厚度:C30混凝土基础</t>
  </si>
  <si>
    <t>-d</t>
  </si>
  <si>
    <t>604-14</t>
  </si>
  <si>
    <t>道口标柱（含立柱制备、涂油漆或粘贴反光膜;
、安设就位等工作）</t>
  </si>
  <si>
    <t>道路交通标线</t>
  </si>
  <si>
    <t>605-1</t>
  </si>
  <si>
    <t>热熔型涂料路面标线（含路面清扫；刮涂底油，涂料加热溶解,喷(刮)标线，撒布玻璃珠反光标线，初期养护等工作）</t>
  </si>
  <si>
    <t>605-1-2</t>
  </si>
  <si>
    <t>反光型道路标线，详见设计图纸</t>
  </si>
  <si>
    <r>
      <rPr>
        <sz val="11"/>
        <rFont val="宋体"/>
        <charset val="134"/>
      </rPr>
      <t>m</t>
    </r>
    <r>
      <rPr>
        <vertAlign val="superscript"/>
        <sz val="11"/>
        <rFont val="宋体"/>
        <charset val="134"/>
      </rPr>
      <t>2</t>
    </r>
  </si>
  <si>
    <t>607-1</t>
  </si>
  <si>
    <t>限高架，含基础开挖、浇筑或设置；限高架制备；限高架安设就位；涂油漆或粘贴反光膜。</t>
  </si>
  <si>
    <t>C30混凝土基础，含浇筑、模板 、养护等全部相关费用</t>
  </si>
  <si>
    <t>钢构件，含制作、安装、油漆等全部相关费用</t>
  </si>
  <si>
    <t>t</t>
  </si>
  <si>
    <t>钢筋（含加工、制安等工作）</t>
  </si>
  <si>
    <t>配套零星工作，(基础开挖、安设、涂油漆或粘贴反光膜等剩余全部工作）</t>
  </si>
  <si>
    <t>项</t>
  </si>
  <si>
    <t>607-2</t>
  </si>
  <si>
    <t>凸面镜，含基础浇筑戏安设；立柱安装；反光镜安装。</t>
  </si>
  <si>
    <t xml:space="preserve">  第600章  合计   人民币</t>
  </si>
  <si>
    <t>罗村村南环路改造工程
第700章  绿化及环境保护工程</t>
  </si>
  <si>
    <t>704-8</t>
  </si>
  <si>
    <t>移栽乔木（含起挖、保护、装卸、运输、坑(穴)开挖、移栽种植、支撑、养护管理、场地清理等工作）</t>
  </si>
  <si>
    <t>棵</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</si>
</sst>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
    <numFmt numFmtId="178" formatCode="#0.00"/>
    <numFmt numFmtId="179" formatCode="0.00_ "/>
    <numFmt numFmtId="180" formatCode="0.00;[Red]0.00"/>
    <numFmt numFmtId="181" formatCode="0_);[Red]\(0\)"/>
    <numFmt numFmtId="182" formatCode="yyyy&quot;年&quot;m&quot;月&quot;d&quot;日&quot;;@"/>
  </numFmts>
  <fonts count="47">
    <font>
      <sz val="11"/>
      <color theme="1"/>
      <name val="等线"/>
      <charset val="134"/>
      <scheme val="minor"/>
    </font>
    <font>
      <b/>
      <sz val="18"/>
      <color indexed="8"/>
      <name val="宋体"/>
      <charset val="134"/>
    </font>
    <font>
      <b/>
      <sz val="11"/>
      <color indexed="8"/>
      <name val="宋体"/>
      <charset val="134"/>
    </font>
    <font>
      <sz val="11"/>
      <color indexed="8"/>
      <name val="宋体"/>
      <charset val="134"/>
    </font>
    <font>
      <sz val="10"/>
      <color indexed="8"/>
      <name val="宋体"/>
      <charset val="134"/>
    </font>
    <font>
      <sz val="10"/>
      <color indexed="8"/>
      <name val="Arial Narrow"/>
      <charset val="134"/>
    </font>
    <font>
      <sz val="11"/>
      <name val="宋体"/>
      <charset val="134"/>
    </font>
    <font>
      <sz val="11"/>
      <color indexed="8"/>
      <name val="宋体"/>
      <charset val="0"/>
    </font>
    <font>
      <sz val="10"/>
      <name val="宋体"/>
      <charset val="134"/>
    </font>
    <font>
      <sz val="10"/>
      <color indexed="8"/>
      <name val="SansSerif"/>
      <charset val="2"/>
    </font>
    <font>
      <sz val="11"/>
      <color indexed="8"/>
      <name val="Arial Narrow"/>
      <charset val="134"/>
    </font>
    <font>
      <sz val="10"/>
      <color theme="1"/>
      <name val="等线"/>
      <charset val="134"/>
      <scheme val="minor"/>
    </font>
    <font>
      <b/>
      <sz val="10"/>
      <name val="宋体"/>
      <charset val="134"/>
    </font>
    <font>
      <b/>
      <sz val="10"/>
      <color rgb="FFFF0000"/>
      <name val="宋体"/>
      <charset val="134"/>
    </font>
    <font>
      <sz val="12"/>
      <name val="宋体"/>
      <charset val="134"/>
    </font>
    <font>
      <b/>
      <sz val="12"/>
      <name val="黑体"/>
      <charset val="134"/>
    </font>
    <font>
      <sz val="10"/>
      <color rgb="FFFF0000"/>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Times New Roman"/>
      <charset val="0"/>
    </font>
    <font>
      <vertAlign val="superscript"/>
      <sz val="11"/>
      <name val="宋体"/>
      <charset val="134"/>
    </font>
    <font>
      <vertAlign val="superscript"/>
      <sz val="10"/>
      <name val="宋体"/>
      <charset val="134"/>
    </font>
    <font>
      <sz val="10"/>
      <name val="Times New Roman"/>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3" borderId="12"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1" fillId="0" borderId="0" applyNumberFormat="0" applyFill="0" applyBorder="0" applyAlignment="0" applyProtection="0">
      <alignment vertical="center"/>
    </xf>
    <xf numFmtId="0" fontId="32" fillId="4" borderId="15" applyNumberFormat="0" applyAlignment="0" applyProtection="0">
      <alignment vertical="center"/>
    </xf>
    <xf numFmtId="0" fontId="33" fillId="5" borderId="16" applyNumberFormat="0" applyAlignment="0" applyProtection="0">
      <alignment vertical="center"/>
    </xf>
    <xf numFmtId="0" fontId="34" fillId="5" borderId="15" applyNumberFormat="0" applyAlignment="0" applyProtection="0">
      <alignment vertical="center"/>
    </xf>
    <xf numFmtId="0" fontId="35" fillId="6" borderId="17" applyNumberFormat="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1" fillId="17" borderId="0" applyNumberFormat="0" applyBorder="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1" fillId="33" borderId="0" applyNumberFormat="0" applyBorder="0" applyAlignment="0" applyProtection="0">
      <alignment vertical="center"/>
    </xf>
    <xf numFmtId="0" fontId="14" fillId="0" borderId="0"/>
  </cellStyleXfs>
  <cellXfs count="110">
    <xf numFmtId="0" fontId="0" fillId="0" borderId="0" xfId="0">
      <alignment vertical="center"/>
    </xf>
    <xf numFmtId="176" fontId="0" fillId="0" borderId="0" xfId="0" applyNumberFormat="1">
      <alignment vertical="center"/>
    </xf>
    <xf numFmtId="0" fontId="1" fillId="2" borderId="0" xfId="0" applyFont="1" applyFill="1" applyAlignment="1">
      <alignment horizontal="center" vertical="top" wrapText="1"/>
    </xf>
    <xf numFmtId="0" fontId="2" fillId="2" borderId="0" xfId="0" applyFont="1" applyFill="1" applyAlignment="1">
      <alignment horizontal="lef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2" borderId="2" xfId="0" applyNumberFormat="1" applyFont="1" applyFill="1" applyBorder="1" applyAlignment="1">
      <alignment horizontal="right" vertical="center" wrapText="1"/>
    </xf>
    <xf numFmtId="178" fontId="3" fillId="2" borderId="2" xfId="0" applyNumberFormat="1" applyFont="1" applyFill="1" applyBorder="1" applyAlignment="1">
      <alignment horizontal="right" vertical="center" wrapText="1"/>
    </xf>
    <xf numFmtId="176" fontId="3" fillId="2" borderId="2" xfId="0" applyNumberFormat="1" applyFont="1" applyFill="1" applyBorder="1" applyAlignment="1">
      <alignment horizontal="right" vertical="center" wrapText="1"/>
    </xf>
    <xf numFmtId="0" fontId="3"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177" fontId="5" fillId="2" borderId="2" xfId="0" applyNumberFormat="1" applyFont="1" applyFill="1" applyBorder="1" applyAlignment="1">
      <alignment horizontal="right" vertical="center" wrapText="1"/>
    </xf>
    <xf numFmtId="178" fontId="5" fillId="2" borderId="2" xfId="0" applyNumberFormat="1" applyFont="1" applyFill="1" applyBorder="1" applyAlignment="1">
      <alignment horizontal="right" vertical="center" wrapText="1"/>
    </xf>
    <xf numFmtId="176" fontId="5" fillId="2" borderId="2" xfId="0" applyNumberFormat="1" applyFont="1" applyFill="1" applyBorder="1" applyAlignment="1">
      <alignment horizontal="right" vertical="center" wrapText="1"/>
    </xf>
    <xf numFmtId="0" fontId="0" fillId="0" borderId="2" xfId="0" applyFont="1" applyBorder="1" applyAlignment="1">
      <alignment horizontal="center" vertical="center"/>
    </xf>
    <xf numFmtId="176" fontId="0" fillId="0" borderId="2" xfId="0" applyNumberFormat="1" applyFont="1" applyBorder="1" applyAlignment="1">
      <alignment vertical="center"/>
    </xf>
    <xf numFmtId="179" fontId="0" fillId="0" borderId="0" xfId="0" applyNumberFormat="1">
      <alignment vertical="center"/>
    </xf>
    <xf numFmtId="179" fontId="1" fillId="2" borderId="0" xfId="0" applyNumberFormat="1" applyFont="1" applyFill="1" applyAlignment="1">
      <alignment horizontal="center" vertical="top" wrapText="1"/>
    </xf>
    <xf numFmtId="179" fontId="2" fillId="2" borderId="1" xfId="0" applyNumberFormat="1" applyFont="1" applyFill="1" applyBorder="1" applyAlignment="1">
      <alignment horizontal="right" vertical="center" wrapText="1"/>
    </xf>
    <xf numFmtId="179" fontId="2" fillId="2" borderId="2" xfId="0" applyNumberFormat="1" applyFont="1" applyFill="1" applyBorder="1" applyAlignment="1">
      <alignment horizontal="center" vertical="center" wrapText="1"/>
    </xf>
    <xf numFmtId="179" fontId="3" fillId="2" borderId="2" xfId="0" applyNumberFormat="1" applyFont="1" applyFill="1" applyBorder="1" applyAlignment="1">
      <alignment horizontal="right" vertical="center" wrapText="1"/>
    </xf>
    <xf numFmtId="49" fontId="0" fillId="0" borderId="0" xfId="0" applyNumberFormat="1" applyAlignment="1">
      <alignment horizontal="center" vertical="center"/>
    </xf>
    <xf numFmtId="49" fontId="3" fillId="2" borderId="2" xfId="0" applyNumberFormat="1" applyFont="1" applyFill="1" applyBorder="1" applyAlignment="1">
      <alignment horizontal="center" vertical="center" wrapText="1"/>
    </xf>
    <xf numFmtId="179" fontId="6" fillId="0" borderId="2" xfId="0" applyNumberFormat="1" applyFont="1" applyFill="1" applyBorder="1" applyAlignment="1">
      <alignment horizontal="center" vertical="center"/>
    </xf>
    <xf numFmtId="179" fontId="0" fillId="0" borderId="2" xfId="0" applyNumberFormat="1" applyFont="1" applyBorder="1" applyAlignment="1">
      <alignment horizontal="center" vertical="center"/>
    </xf>
    <xf numFmtId="0" fontId="7" fillId="2" borderId="2" xfId="0" applyNumberFormat="1" applyFont="1" applyFill="1" applyBorder="1" applyAlignment="1" applyProtection="1">
      <alignment horizontal="center" vertical="center" wrapText="1"/>
    </xf>
    <xf numFmtId="0" fontId="7" fillId="2" borderId="2" xfId="0" applyFont="1" applyFill="1" applyBorder="1" applyAlignment="1" applyProtection="1">
      <alignment horizontal="left" vertical="center" wrapText="1"/>
    </xf>
    <xf numFmtId="0" fontId="7" fillId="2" borderId="2" xfId="0" applyFont="1" applyFill="1" applyBorder="1" applyAlignment="1" applyProtection="1">
      <alignment horizontal="center" vertical="center" wrapText="1"/>
    </xf>
    <xf numFmtId="179" fontId="7" fillId="2" borderId="2" xfId="0" applyNumberFormat="1" applyFont="1" applyFill="1" applyBorder="1" applyAlignment="1" applyProtection="1">
      <alignment horizontal="right" vertical="center" wrapText="1"/>
    </xf>
    <xf numFmtId="178" fontId="7" fillId="2" borderId="2" xfId="0" applyNumberFormat="1" applyFont="1" applyFill="1" applyBorder="1" applyAlignment="1" applyProtection="1">
      <alignment horizontal="right" vertical="center" wrapText="1"/>
    </xf>
    <xf numFmtId="49" fontId="7" fillId="2" borderId="2" xfId="0" applyNumberFormat="1" applyFont="1" applyFill="1" applyBorder="1" applyAlignment="1" applyProtection="1">
      <alignment horizontal="center" vertical="center" wrapText="1"/>
    </xf>
    <xf numFmtId="0" fontId="8" fillId="0" borderId="2" xfId="0" applyFont="1" applyFill="1" applyBorder="1" applyAlignment="1">
      <alignment horizontal="center" vertical="center"/>
    </xf>
    <xf numFmtId="176" fontId="8" fillId="0" borderId="2" xfId="0" applyNumberFormat="1" applyFont="1" applyFill="1" applyBorder="1" applyAlignment="1">
      <alignment horizontal="center" vertical="center"/>
    </xf>
    <xf numFmtId="180"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179" fontId="0" fillId="0" borderId="2" xfId="0" applyNumberFormat="1" applyFont="1" applyBorder="1" applyAlignment="1">
      <alignment vertical="center"/>
    </xf>
    <xf numFmtId="0" fontId="0" fillId="0" borderId="0" xfId="0" applyProtection="1">
      <alignment vertical="center"/>
    </xf>
    <xf numFmtId="179" fontId="0" fillId="0" borderId="0" xfId="0" applyNumberFormat="1" applyProtection="1">
      <alignment vertical="center"/>
    </xf>
    <xf numFmtId="0" fontId="1" fillId="2" borderId="0" xfId="0" applyFont="1" applyFill="1" applyAlignment="1" applyProtection="1">
      <alignment horizontal="center" vertical="top" wrapText="1"/>
    </xf>
    <xf numFmtId="179" fontId="1" fillId="2" borderId="0" xfId="0" applyNumberFormat="1" applyFont="1" applyFill="1" applyAlignment="1" applyProtection="1">
      <alignment horizontal="center" vertical="top" wrapText="1"/>
    </xf>
    <xf numFmtId="0" fontId="2" fillId="2" borderId="0" xfId="0" applyFont="1" applyFill="1" applyAlignment="1" applyProtection="1">
      <alignment horizontal="left" vertical="center" wrapText="1"/>
    </xf>
    <xf numFmtId="0" fontId="2" fillId="2" borderId="1" xfId="0" applyFont="1" applyFill="1" applyBorder="1" applyAlignment="1" applyProtection="1">
      <alignment horizontal="right" vertical="center" wrapText="1"/>
    </xf>
    <xf numFmtId="179" fontId="2" fillId="2" borderId="1" xfId="0" applyNumberFormat="1" applyFont="1" applyFill="1" applyBorder="1" applyAlignment="1" applyProtection="1">
      <alignment horizontal="right" vertical="center" wrapText="1"/>
    </xf>
    <xf numFmtId="0" fontId="2" fillId="2" borderId="2" xfId="0" applyFont="1" applyFill="1" applyBorder="1" applyAlignment="1" applyProtection="1">
      <alignment horizontal="center" vertical="center" wrapText="1"/>
    </xf>
    <xf numFmtId="179" fontId="2" fillId="2" borderId="2" xfId="0" applyNumberFormat="1" applyFont="1" applyFill="1" applyBorder="1" applyAlignment="1" applyProtection="1">
      <alignment horizontal="center" vertical="center" wrapText="1"/>
    </xf>
    <xf numFmtId="0" fontId="0" fillId="0" borderId="2" xfId="0" applyFont="1" applyBorder="1" applyAlignment="1" applyProtection="1">
      <alignment horizontal="center" vertical="center"/>
    </xf>
    <xf numFmtId="179" fontId="0" fillId="0" borderId="2" xfId="0" applyNumberFormat="1" applyFont="1" applyBorder="1" applyAlignment="1" applyProtection="1">
      <alignment vertical="center"/>
    </xf>
    <xf numFmtId="0" fontId="0" fillId="0" borderId="0" xfId="0" applyAlignment="1">
      <alignment horizontal="center" vertical="center"/>
    </xf>
    <xf numFmtId="0" fontId="9" fillId="2" borderId="0" xfId="0" applyFont="1" applyFill="1" applyAlignment="1">
      <alignment horizontal="left" vertical="top" wrapText="1"/>
    </xf>
    <xf numFmtId="0" fontId="9" fillId="2" borderId="0" xfId="0" applyFont="1" applyFill="1" applyAlignment="1">
      <alignment horizontal="center" vertical="top" wrapText="1"/>
    </xf>
    <xf numFmtId="0" fontId="2" fillId="2" borderId="0" xfId="0" applyFont="1" applyFill="1" applyBorder="1" applyAlignment="1">
      <alignment horizontal="right" vertical="center" wrapText="1"/>
    </xf>
    <xf numFmtId="0" fontId="10" fillId="2" borderId="2" xfId="0" applyFont="1" applyFill="1" applyBorder="1" applyAlignment="1">
      <alignment horizontal="center" vertical="center" wrapText="1"/>
    </xf>
    <xf numFmtId="176" fontId="10" fillId="2" borderId="2" xfId="0" applyNumberFormat="1" applyFont="1" applyFill="1" applyBorder="1" applyAlignment="1">
      <alignment horizontal="center" vertical="center" wrapText="1"/>
    </xf>
    <xf numFmtId="178" fontId="10" fillId="2" borderId="2" xfId="0" applyNumberFormat="1" applyFont="1" applyFill="1" applyBorder="1" applyAlignment="1">
      <alignment horizontal="center" vertical="center" wrapText="1"/>
    </xf>
    <xf numFmtId="0" fontId="0" fillId="0" borderId="2" xfId="0" applyFont="1" applyBorder="1">
      <alignment vertical="center"/>
    </xf>
    <xf numFmtId="176" fontId="0" fillId="0" borderId="2" xfId="0" applyNumberFormat="1" applyFont="1" applyBorder="1" applyAlignment="1">
      <alignment horizontal="center" vertical="center"/>
    </xf>
    <xf numFmtId="0" fontId="11" fillId="0" borderId="2" xfId="0" applyFont="1" applyBorder="1">
      <alignment vertical="center"/>
    </xf>
    <xf numFmtId="0" fontId="11" fillId="0" borderId="2" xfId="0" applyFont="1" applyBorder="1" applyAlignment="1">
      <alignment horizontal="center" vertical="center"/>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xf>
    <xf numFmtId="181" fontId="12" fillId="0" borderId="5" xfId="0" applyNumberFormat="1" applyFont="1" applyFill="1" applyBorder="1" applyAlignment="1">
      <alignment horizontal="center" vertical="center"/>
    </xf>
    <xf numFmtId="181" fontId="12" fillId="0" borderId="6" xfId="0" applyNumberFormat="1" applyFont="1" applyFill="1" applyBorder="1" applyAlignment="1">
      <alignment horizontal="center" vertical="center"/>
    </xf>
    <xf numFmtId="181" fontId="8" fillId="0" borderId="7"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180" fontId="8" fillId="0" borderId="9" xfId="0" applyNumberFormat="1" applyFont="1" applyFill="1" applyBorder="1" applyAlignment="1">
      <alignment horizontal="center" vertical="center"/>
    </xf>
    <xf numFmtId="181" fontId="8" fillId="0" borderId="1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4" fillId="0" borderId="0" xfId="0" applyFont="1" applyFill="1" applyBorder="1" applyAlignment="1"/>
    <xf numFmtId="0" fontId="15"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lignment horizontal="justify" vertical="center"/>
    </xf>
    <xf numFmtId="0" fontId="16" fillId="0" borderId="0" xfId="0" applyFont="1" applyFill="1" applyBorder="1" applyAlignment="1">
      <alignment horizontal="justify" vertical="center"/>
    </xf>
    <xf numFmtId="0" fontId="8" fillId="0" borderId="0" xfId="0" applyFont="1" applyFill="1" applyBorder="1" applyAlignment="1" applyProtection="1">
      <alignment horizontal="left" vertical="center" wrapText="1"/>
    </xf>
    <xf numFmtId="0" fontId="8" fillId="0" borderId="0" xfId="0" applyFont="1" applyFill="1" applyBorder="1" applyAlignment="1">
      <alignment vertical="center" wrapText="1"/>
    </xf>
    <xf numFmtId="49" fontId="14" fillId="0" borderId="0" xfId="0" applyNumberFormat="1" applyFont="1" applyFill="1" applyBorder="1" applyAlignment="1">
      <alignment horizontal="center"/>
    </xf>
    <xf numFmtId="49" fontId="14" fillId="0" borderId="0" xfId="0" applyNumberFormat="1" applyFont="1" applyFill="1" applyBorder="1" applyAlignment="1">
      <alignment horizontal="left"/>
    </xf>
    <xf numFmtId="0" fontId="14" fillId="0" borderId="0" xfId="0" applyFont="1" applyFill="1" applyBorder="1" applyAlignment="1">
      <alignment horizontal="left"/>
    </xf>
    <xf numFmtId="0" fontId="0" fillId="0" borderId="0" xfId="0" applyAlignment="1"/>
    <xf numFmtId="49" fontId="14" fillId="0" borderId="0" xfId="0" applyNumberFormat="1" applyFont="1" applyFill="1" applyBorder="1" applyAlignment="1">
      <alignment horizontal="center" wrapText="1"/>
    </xf>
    <xf numFmtId="49" fontId="14" fillId="0" borderId="0" xfId="0" applyNumberFormat="1" applyFont="1" applyFill="1" applyBorder="1" applyAlignment="1">
      <alignment wrapText="1"/>
    </xf>
    <xf numFmtId="0" fontId="17" fillId="0" borderId="1" xfId="0" applyNumberFormat="1" applyFont="1" applyFill="1" applyBorder="1" applyAlignment="1">
      <alignment horizontal="center" wrapText="1"/>
    </xf>
    <xf numFmtId="49" fontId="18" fillId="0" borderId="0" xfId="0" applyNumberFormat="1" applyFont="1" applyFill="1" applyBorder="1" applyAlignment="1">
      <alignment horizontal="left" wrapText="1"/>
    </xf>
    <xf numFmtId="0" fontId="19" fillId="0" borderId="0" xfId="0" applyNumberFormat="1" applyFont="1" applyFill="1" applyBorder="1" applyAlignment="1">
      <alignment horizontal="center" wrapText="1"/>
    </xf>
    <xf numFmtId="0" fontId="20" fillId="0" borderId="0" xfId="0" applyFont="1" applyFill="1" applyBorder="1" applyAlignment="1">
      <alignment vertical="center" wrapText="1"/>
    </xf>
    <xf numFmtId="0" fontId="20" fillId="0" borderId="0" xfId="0" applyFont="1" applyFill="1" applyBorder="1" applyAlignment="1">
      <alignment horizontal="center" vertical="center" wrapText="1"/>
    </xf>
    <xf numFmtId="0" fontId="21" fillId="0" borderId="0" xfId="0" applyNumberFormat="1" applyFont="1" applyFill="1" applyBorder="1" applyAlignment="1">
      <alignment horizontal="center" vertical="center" wrapText="1"/>
    </xf>
    <xf numFmtId="0" fontId="22" fillId="0" borderId="0" xfId="0" applyFont="1" applyFill="1" applyBorder="1" applyAlignment="1">
      <alignment horizontal="left" vertical="center"/>
    </xf>
    <xf numFmtId="49" fontId="23" fillId="0" borderId="0" xfId="0" applyNumberFormat="1" applyFont="1" applyFill="1" applyBorder="1" applyAlignment="1">
      <alignment horizontal="center" wrapText="1"/>
    </xf>
    <xf numFmtId="0" fontId="23" fillId="0" borderId="1" xfId="0" applyNumberFormat="1" applyFont="1" applyFill="1" applyBorder="1" applyAlignment="1">
      <alignment wrapText="1"/>
    </xf>
    <xf numFmtId="0" fontId="23" fillId="0" borderId="0" xfId="0" applyNumberFormat="1" applyFont="1" applyFill="1" applyBorder="1" applyAlignment="1">
      <alignment wrapText="1"/>
    </xf>
    <xf numFmtId="0" fontId="23" fillId="0" borderId="1" xfId="0" applyFont="1" applyFill="1" applyBorder="1" applyAlignment="1">
      <alignment horizontal="center" wrapText="1"/>
    </xf>
    <xf numFmtId="0" fontId="14" fillId="0" borderId="0" xfId="0" applyNumberFormat="1" applyFont="1" applyFill="1" applyBorder="1" applyAlignment="1">
      <alignment horizontal="center" wrapText="1"/>
    </xf>
    <xf numFmtId="0" fontId="14" fillId="0" borderId="11" xfId="0" applyFont="1" applyFill="1" applyBorder="1" applyAlignment="1">
      <alignment horizontal="center" wrapText="1"/>
    </xf>
    <xf numFmtId="0" fontId="14" fillId="0" borderId="0" xfId="0" applyFont="1" applyFill="1" applyBorder="1" applyAlignment="1">
      <alignment horizontal="center" wrapText="1"/>
    </xf>
    <xf numFmtId="0" fontId="14" fillId="0" borderId="0" xfId="0" applyFont="1" applyFill="1" applyBorder="1" applyAlignment="1">
      <alignment horizontal="center"/>
    </xf>
    <xf numFmtId="49" fontId="23" fillId="0" borderId="0" xfId="0" applyNumberFormat="1" applyFont="1" applyFill="1" applyBorder="1" applyAlignment="1">
      <alignment wrapText="1"/>
    </xf>
    <xf numFmtId="0" fontId="23" fillId="0" borderId="0" xfId="0" applyNumberFormat="1" applyFont="1" applyFill="1" applyBorder="1" applyAlignment="1">
      <alignment horizontal="left" wrapText="1"/>
    </xf>
    <xf numFmtId="0" fontId="23" fillId="0" borderId="1" xfId="0" applyNumberFormat="1" applyFont="1" applyFill="1" applyBorder="1" applyAlignment="1">
      <alignment horizontal="center" wrapText="1"/>
    </xf>
    <xf numFmtId="31" fontId="23" fillId="0" borderId="0" xfId="0" applyNumberFormat="1" applyFont="1" applyFill="1" applyBorder="1" applyAlignment="1">
      <alignment horizontal="center" wrapText="1"/>
    </xf>
    <xf numFmtId="182" fontId="23" fillId="0" borderId="0" xfId="0" applyNumberFormat="1" applyFont="1" applyFill="1" applyBorder="1" applyAlignment="1">
      <alignment horizontal="center" wrapText="1"/>
    </xf>
    <xf numFmtId="49" fontId="23" fillId="0" borderId="0" xfId="0" applyNumberFormat="1" applyFont="1" applyFill="1" applyBorder="1" applyAlignment="1">
      <alignment horizontal="center"/>
    </xf>
    <xf numFmtId="49" fontId="23" fillId="0" borderId="0" xfId="0" applyNumberFormat="1" applyFont="1" applyFill="1" applyBorder="1" applyAlignment="1">
      <alignment horizontal="left"/>
    </xf>
    <xf numFmtId="0" fontId="23" fillId="0" borderId="0" xfId="0" applyFont="1" applyFill="1" applyBorder="1" applyAlignment="1">
      <alignment horizontal="left"/>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0"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externalLink" Target="externalLinks/externalLink2.xml"/><Relationship Id="rId10"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Administrator\Desktop\&#25307;&#26631;&#24037;&#31243;&#37327;&#28165;&#21333;;&#25161;&#821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213;&#23569;&#24179;\&#25237;&#26631;&#25991;&#20214;\&#27700;&#21033;&#27700;&#30005;&#24037;&#31243;\&#25237;&#26631;&#25991;&#20214;03&#29256;\ghh\&#24314;&#20891;&#31435;&#20132;&#19996;&#27573;\&#24314;&#20891;&#19996;&#36335;&#31435;&#20132;&#2672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row r="45">
          <cell r="A45" t="str">
            <v> </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view="pageBreakPreview" zoomScaleNormal="100" topLeftCell="A3" workbookViewId="0">
      <selection activeCell="C10" sqref="C10"/>
    </sheetView>
  </sheetViews>
  <sheetFormatPr defaultColWidth="9" defaultRowHeight="14.25" outlineLevelCol="5"/>
  <cols>
    <col min="1" max="1" width="2" style="81" customWidth="1"/>
    <col min="2" max="2" width="18.75" style="81" customWidth="1"/>
    <col min="3" max="3" width="29.125" style="82" customWidth="1"/>
    <col min="4" max="4" width="18.75" style="83" customWidth="1"/>
    <col min="5" max="5" width="20.25" style="83" customWidth="1"/>
    <col min="6" max="6" width="14.875" style="83" customWidth="1"/>
    <col min="7" max="16384" width="9" style="84"/>
  </cols>
  <sheetData>
    <row r="1" spans="1:5">
      <c r="A1" s="85"/>
      <c r="B1" s="85"/>
      <c r="C1" s="85"/>
      <c r="D1" s="85"/>
      <c r="E1" s="85"/>
    </row>
    <row r="2" ht="22.5" spans="1:6">
      <c r="A2" s="85"/>
      <c r="B2" s="86"/>
      <c r="C2" s="87" t="s">
        <v>0</v>
      </c>
      <c r="D2" s="87"/>
      <c r="E2" s="87"/>
      <c r="F2" s="88" t="s">
        <v>1</v>
      </c>
    </row>
    <row r="3" ht="50.1" customHeight="1" spans="1:5">
      <c r="A3" s="85"/>
      <c r="B3" s="89"/>
      <c r="C3" s="89"/>
      <c r="D3" s="89"/>
      <c r="E3" s="88"/>
    </row>
    <row r="4" ht="50.1" customHeight="1" spans="1:5">
      <c r="A4" s="85"/>
      <c r="B4" s="89"/>
      <c r="C4" s="89"/>
      <c r="D4" s="89"/>
      <c r="E4" s="88"/>
    </row>
    <row r="5" ht="50.1" customHeight="1" spans="1:6">
      <c r="A5" s="90"/>
      <c r="B5" s="90"/>
      <c r="C5" s="91" t="s">
        <v>2</v>
      </c>
      <c r="D5" s="91"/>
      <c r="E5" s="91"/>
      <c r="F5" s="90"/>
    </row>
    <row r="6" ht="50.1" customHeight="1" spans="1:6">
      <c r="A6" s="92"/>
      <c r="B6" s="92"/>
      <c r="C6" s="92"/>
      <c r="D6" s="92"/>
      <c r="E6" s="92"/>
      <c r="F6" s="93"/>
    </row>
    <row r="7" ht="97" customHeight="1" spans="1:6">
      <c r="A7" s="94"/>
      <c r="B7" s="94" t="s">
        <v>3</v>
      </c>
      <c r="C7" s="95" t="s">
        <v>4</v>
      </c>
      <c r="D7" s="96" t="s">
        <v>5</v>
      </c>
      <c r="E7" s="97" t="s">
        <v>6</v>
      </c>
      <c r="F7" s="97"/>
    </row>
    <row r="8" ht="26" customHeight="1" spans="1:6">
      <c r="A8" s="85"/>
      <c r="C8" s="98" t="s">
        <v>7</v>
      </c>
      <c r="D8" s="98"/>
      <c r="E8" s="99" t="s">
        <v>7</v>
      </c>
      <c r="F8" s="99"/>
    </row>
    <row r="9" ht="35" customHeight="1" spans="1:6">
      <c r="A9" s="85"/>
      <c r="C9" s="98"/>
      <c r="D9" s="98"/>
      <c r="E9" s="100"/>
      <c r="F9" s="101"/>
    </row>
    <row r="10" ht="78" customHeight="1" spans="1:6">
      <c r="A10" s="94"/>
      <c r="B10" s="102" t="s">
        <v>8</v>
      </c>
      <c r="C10" s="95" t="str">
        <f>_招标人法定代表人或其授权人</f>
        <v> </v>
      </c>
      <c r="D10" s="103" t="s">
        <v>8</v>
      </c>
      <c r="E10" s="97" t="s">
        <v>9</v>
      </c>
      <c r="F10" s="97"/>
    </row>
    <row r="11" ht="39" customHeight="1" spans="1:6">
      <c r="A11" s="85"/>
      <c r="C11" s="98" t="s">
        <v>10</v>
      </c>
      <c r="D11" s="98"/>
      <c r="E11" s="100" t="s">
        <v>10</v>
      </c>
      <c r="F11" s="100"/>
    </row>
    <row r="12" ht="81" customHeight="1" spans="1:6">
      <c r="A12" s="85"/>
      <c r="C12" s="98"/>
      <c r="D12" s="98"/>
      <c r="E12" s="100"/>
      <c r="F12" s="101"/>
    </row>
    <row r="13" ht="30" customHeight="1" spans="1:6">
      <c r="A13" s="94"/>
      <c r="B13" s="102" t="s">
        <v>11</v>
      </c>
      <c r="C13" s="104" t="s">
        <v>12</v>
      </c>
      <c r="D13" s="103" t="s">
        <v>13</v>
      </c>
      <c r="E13" s="97" t="s">
        <v>14</v>
      </c>
      <c r="F13" s="97"/>
    </row>
    <row r="14" ht="50.1" customHeight="1" spans="1:6">
      <c r="A14" s="85"/>
      <c r="B14" s="85"/>
      <c r="C14" s="85" t="s">
        <v>15</v>
      </c>
      <c r="D14" s="85"/>
      <c r="E14" s="85" t="s">
        <v>16</v>
      </c>
      <c r="F14" s="85"/>
    </row>
    <row r="15" ht="75" customHeight="1" spans="1:5">
      <c r="A15" s="86"/>
      <c r="B15" s="86"/>
      <c r="C15" s="86"/>
      <c r="D15" s="86"/>
      <c r="E15" s="86"/>
    </row>
    <row r="16" ht="50.1" customHeight="1" spans="1:6">
      <c r="A16" s="94"/>
      <c r="B16" s="94" t="s">
        <v>17</v>
      </c>
      <c r="C16" s="105"/>
      <c r="D16" s="96" t="s">
        <v>18</v>
      </c>
      <c r="E16" s="106"/>
      <c r="F16" s="106"/>
    </row>
    <row r="17" ht="22.5" spans="1:4">
      <c r="A17" s="107"/>
      <c r="B17" s="107"/>
      <c r="C17" s="108"/>
      <c r="D17" s="109"/>
    </row>
    <row r="18" ht="66" customHeight="1"/>
  </sheetData>
  <mergeCells count="11">
    <mergeCell ref="A1:E1"/>
    <mergeCell ref="C2:E2"/>
    <mergeCell ref="C5:E5"/>
    <mergeCell ref="A6:E6"/>
    <mergeCell ref="E7:F7"/>
    <mergeCell ref="E8:F8"/>
    <mergeCell ref="E10:F10"/>
    <mergeCell ref="E11:F11"/>
    <mergeCell ref="E13:F13"/>
    <mergeCell ref="E14:F14"/>
    <mergeCell ref="E16:F16"/>
  </mergeCells>
  <pageMargins left="0.7" right="0.7" top="0.75" bottom="0.75" header="0.3" footer="0.3"/>
  <pageSetup paperSize="9" scale="7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view="pageBreakPreview" zoomScaleNormal="100" workbookViewId="0">
      <selection activeCell="A37" sqref="A37"/>
    </sheetView>
  </sheetViews>
  <sheetFormatPr defaultColWidth="9" defaultRowHeight="14.25" outlineLevelCol="4"/>
  <cols>
    <col min="1" max="1" width="91.0333333333333" style="73" customWidth="1"/>
    <col min="2" max="16384" width="9" style="73"/>
  </cols>
  <sheetData>
    <row r="1" s="71" customFormat="1" ht="20.1" customHeight="1" spans="1:1">
      <c r="A1" s="74" t="s">
        <v>19</v>
      </c>
    </row>
    <row r="2" s="71" customFormat="1" ht="20.1" customHeight="1" spans="1:5">
      <c r="A2" s="75" t="s">
        <v>20</v>
      </c>
      <c r="E2" s="76"/>
    </row>
    <row r="3" s="71" customFormat="1" ht="45" customHeight="1" spans="1:1">
      <c r="A3" s="77" t="s">
        <v>21</v>
      </c>
    </row>
    <row r="4" s="71" customFormat="1" ht="32.1" customHeight="1" spans="1:1">
      <c r="A4" s="77" t="s">
        <v>22</v>
      </c>
    </row>
    <row r="5" s="71" customFormat="1" ht="54" customHeight="1" spans="1:1">
      <c r="A5" s="77" t="s">
        <v>23</v>
      </c>
    </row>
    <row r="6" s="71" customFormat="1" ht="45" customHeight="1" spans="1:1">
      <c r="A6" s="77" t="s">
        <v>24</v>
      </c>
    </row>
    <row r="7" s="71" customFormat="1" ht="32.1" customHeight="1" spans="1:1">
      <c r="A7" s="77" t="s">
        <v>25</v>
      </c>
    </row>
    <row r="8" s="71" customFormat="1" ht="32.1" customHeight="1" spans="1:1">
      <c r="A8" s="77" t="s">
        <v>26</v>
      </c>
    </row>
    <row r="9" s="71" customFormat="1" ht="20.1" customHeight="1" spans="1:1">
      <c r="A9" s="75"/>
    </row>
    <row r="10" s="71" customFormat="1" ht="20.1" customHeight="1" spans="1:1">
      <c r="A10" s="75" t="s">
        <v>27</v>
      </c>
    </row>
    <row r="11" s="71" customFormat="1" ht="20.1" customHeight="1" spans="1:1">
      <c r="A11" s="77" t="s">
        <v>28</v>
      </c>
    </row>
    <row r="12" s="71" customFormat="1" ht="45" customHeight="1" spans="1:1">
      <c r="A12" s="77" t="s">
        <v>29</v>
      </c>
    </row>
    <row r="13" s="71" customFormat="1" ht="32.1" customHeight="1" spans="1:1">
      <c r="A13" s="77" t="s">
        <v>30</v>
      </c>
    </row>
    <row r="14" s="71" customFormat="1" ht="32.1" customHeight="1" spans="1:1">
      <c r="A14" s="77" t="s">
        <v>31</v>
      </c>
    </row>
    <row r="15" s="71" customFormat="1" ht="32.1" customHeight="1" spans="1:1">
      <c r="A15" s="77" t="s">
        <v>32</v>
      </c>
    </row>
    <row r="16" s="71" customFormat="1" ht="20.1" customHeight="1" spans="1:1">
      <c r="A16" s="77" t="s">
        <v>33</v>
      </c>
    </row>
    <row r="17" s="71" customFormat="1" ht="20.1" customHeight="1" spans="1:1">
      <c r="A17" s="78" t="s">
        <v>34</v>
      </c>
    </row>
    <row r="18" s="71" customFormat="1" ht="20.1" customHeight="1" spans="1:1">
      <c r="A18" s="75"/>
    </row>
    <row r="19" s="71" customFormat="1" ht="20.1" customHeight="1" spans="1:1">
      <c r="A19" s="75" t="s">
        <v>35</v>
      </c>
    </row>
    <row r="20" s="71" customFormat="1" ht="20.1" customHeight="1" spans="1:1">
      <c r="A20" s="71" t="s">
        <v>36</v>
      </c>
    </row>
    <row r="21" s="71" customFormat="1" ht="20.1" customHeight="1" spans="1:1">
      <c r="A21" s="75"/>
    </row>
    <row r="22" s="71" customFormat="1" ht="20.1" customHeight="1" spans="1:1">
      <c r="A22" s="75" t="s">
        <v>37</v>
      </c>
    </row>
    <row r="23" s="71" customFormat="1" ht="32.1" customHeight="1" spans="1:1">
      <c r="A23" s="71" t="s">
        <v>38</v>
      </c>
    </row>
    <row r="24" s="71" customFormat="1" ht="50.1" customHeight="1" spans="1:1">
      <c r="A24" s="71" t="s">
        <v>39</v>
      </c>
    </row>
    <row r="25" s="71" customFormat="1" ht="39.95" customHeight="1" spans="1:1">
      <c r="A25" s="71" t="s">
        <v>40</v>
      </c>
    </row>
    <row r="26" s="71" customFormat="1" ht="26.1" customHeight="1" spans="1:1">
      <c r="A26" s="71" t="s">
        <v>41</v>
      </c>
    </row>
    <row r="27" s="71" customFormat="1" ht="32.1" customHeight="1" spans="1:1">
      <c r="A27" s="71" t="s">
        <v>42</v>
      </c>
    </row>
    <row r="28" s="71" customFormat="1" ht="32.1" customHeight="1" spans="1:1">
      <c r="A28" s="71" t="s">
        <v>43</v>
      </c>
    </row>
    <row r="29" s="71" customFormat="1" ht="58.5" customHeight="1" spans="1:1">
      <c r="A29" s="71" t="s">
        <v>44</v>
      </c>
    </row>
    <row r="30" s="71" customFormat="1" ht="87" customHeight="1" spans="1:1">
      <c r="A30" s="71" t="s">
        <v>45</v>
      </c>
    </row>
    <row r="31" s="71" customFormat="1" ht="48" customHeight="1" spans="1:1">
      <c r="A31" s="71" t="s">
        <v>46</v>
      </c>
    </row>
    <row r="32" s="71" customFormat="1" ht="54" customHeight="1" spans="1:1">
      <c r="A32" s="71" t="s">
        <v>47</v>
      </c>
    </row>
    <row r="33" s="71" customFormat="1" ht="50.1" customHeight="1" spans="1:1">
      <c r="A33" s="71" t="s">
        <v>48</v>
      </c>
    </row>
    <row r="34" s="71" customFormat="1" ht="56.1" customHeight="1" spans="1:1">
      <c r="A34" s="71" t="s">
        <v>49</v>
      </c>
    </row>
    <row r="35" s="71" customFormat="1" ht="50.1" customHeight="1" spans="1:1">
      <c r="A35" s="71" t="s">
        <v>50</v>
      </c>
    </row>
    <row r="36" s="71" customFormat="1" ht="26.25" customHeight="1" spans="1:1">
      <c r="A36" s="71" t="s">
        <v>51</v>
      </c>
    </row>
    <row r="37" s="71" customFormat="1" ht="38.1" customHeight="1" spans="1:1">
      <c r="A37" s="71" t="s">
        <v>52</v>
      </c>
    </row>
    <row r="38" s="71" customFormat="1" ht="38.1" customHeight="1" spans="1:1">
      <c r="A38" s="71" t="s">
        <v>53</v>
      </c>
    </row>
    <row r="39" s="71" customFormat="1" ht="66" customHeight="1" spans="1:1">
      <c r="A39" s="71" t="s">
        <v>54</v>
      </c>
    </row>
    <row r="40" s="72" customFormat="1" ht="37" customHeight="1" spans="1:1">
      <c r="A40" s="71" t="s">
        <v>55</v>
      </c>
    </row>
    <row r="41" s="72" customFormat="1" ht="32.1" customHeight="1" spans="1:1">
      <c r="A41" s="79" t="s">
        <v>56</v>
      </c>
    </row>
    <row r="42" s="71" customFormat="1" ht="26.1" customHeight="1" spans="1:1">
      <c r="A42" s="71" t="s">
        <v>57</v>
      </c>
    </row>
    <row r="43" s="71" customFormat="1" ht="32.1" customHeight="1"/>
    <row r="44" s="71" customFormat="1" ht="32.1" customHeight="1"/>
    <row r="45" s="71" customFormat="1" ht="28" customHeight="1"/>
    <row r="46" s="71" customFormat="1" ht="25" customHeight="1"/>
    <row r="47" s="73" customFormat="1" ht="21.95" customHeight="1" spans="1:1">
      <c r="A47" s="80"/>
    </row>
    <row r="48" s="73" customFormat="1" ht="21.95" customHeight="1" spans="1:1">
      <c r="A48" s="80"/>
    </row>
    <row r="49" s="73" customFormat="1" ht="21.95" customHeight="1" spans="1:1">
      <c r="A49" s="80"/>
    </row>
  </sheetData>
  <sheetProtection password="CF3F" sheet="1" objects="1"/>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view="pageBreakPreview" zoomScaleNormal="100" workbookViewId="0">
      <selection activeCell="C14" sqref="C14"/>
    </sheetView>
  </sheetViews>
  <sheetFormatPr defaultColWidth="9" defaultRowHeight="24.95" customHeight="1" outlineLevelCol="4"/>
  <cols>
    <col min="1" max="1" width="8.75" customWidth="1"/>
    <col min="2" max="2" width="6.5" customWidth="1"/>
    <col min="3" max="3" width="39.75" customWidth="1"/>
    <col min="4" max="4" width="17.875" style="50" customWidth="1"/>
    <col min="5" max="5" width="9.375" style="50" customWidth="1"/>
  </cols>
  <sheetData>
    <row r="1" customHeight="1" spans="1:5">
      <c r="A1" s="51"/>
      <c r="B1" s="51"/>
      <c r="C1" s="51"/>
      <c r="D1" s="52"/>
      <c r="E1" s="52"/>
    </row>
    <row r="2" ht="48" customHeight="1" spans="1:5">
      <c r="A2" s="2" t="s">
        <v>58</v>
      </c>
      <c r="B2" s="2"/>
      <c r="C2" s="2"/>
      <c r="D2" s="2"/>
      <c r="E2" s="2"/>
    </row>
    <row r="3" customHeight="1" spans="1:5">
      <c r="A3" s="3"/>
      <c r="B3" s="3"/>
      <c r="C3" s="53" t="s">
        <v>59</v>
      </c>
      <c r="D3" s="53"/>
      <c r="E3" s="53"/>
    </row>
    <row r="4" ht="34" customHeight="1" spans="1:5">
      <c r="A4" s="61" t="s">
        <v>60</v>
      </c>
      <c r="B4" s="62" t="s">
        <v>61</v>
      </c>
      <c r="C4" s="62" t="s">
        <v>62</v>
      </c>
      <c r="D4" s="63" t="s">
        <v>63</v>
      </c>
      <c r="E4" s="64"/>
    </row>
    <row r="5" ht="34" customHeight="1" spans="1:5">
      <c r="A5" s="37">
        <v>1</v>
      </c>
      <c r="B5" s="34">
        <v>100</v>
      </c>
      <c r="C5" s="34" t="s">
        <v>64</v>
      </c>
      <c r="D5" s="36">
        <f>'100章'!F15</f>
        <v>26233.78</v>
      </c>
      <c r="E5" s="65"/>
    </row>
    <row r="6" ht="34" customHeight="1" spans="1:5">
      <c r="A6" s="37">
        <v>2</v>
      </c>
      <c r="B6" s="34">
        <v>200</v>
      </c>
      <c r="C6" s="34" t="s">
        <v>65</v>
      </c>
      <c r="D6" s="36">
        <f>'200章'!F21</f>
        <v>0</v>
      </c>
      <c r="E6" s="65"/>
    </row>
    <row r="7" ht="34" customHeight="1" spans="1:5">
      <c r="A7" s="37">
        <v>3</v>
      </c>
      <c r="B7" s="34">
        <v>300</v>
      </c>
      <c r="C7" s="34" t="s">
        <v>66</v>
      </c>
      <c r="D7" s="36">
        <f>'300章'!F28</f>
        <v>0</v>
      </c>
      <c r="E7" s="65"/>
    </row>
    <row r="8" ht="34" customHeight="1" spans="1:5">
      <c r="A8" s="37">
        <v>6</v>
      </c>
      <c r="B8" s="34">
        <v>600</v>
      </c>
      <c r="C8" s="34" t="s">
        <v>67</v>
      </c>
      <c r="D8" s="36">
        <f>'600章 '!F22</f>
        <v>0</v>
      </c>
      <c r="E8" s="65"/>
    </row>
    <row r="9" ht="34" customHeight="1" spans="1:5">
      <c r="A9" s="37">
        <v>8</v>
      </c>
      <c r="B9" s="66" t="s">
        <v>68</v>
      </c>
      <c r="C9" s="66"/>
      <c r="D9" s="36">
        <f>SUM(D5:D8)</f>
        <v>26233.78</v>
      </c>
      <c r="E9" s="65"/>
    </row>
    <row r="10" ht="34" customHeight="1" spans="1:5">
      <c r="A10" s="37">
        <v>9</v>
      </c>
      <c r="B10" s="34" t="s">
        <v>69</v>
      </c>
      <c r="C10" s="34"/>
      <c r="D10" s="36">
        <v>40000</v>
      </c>
      <c r="E10" s="65"/>
    </row>
    <row r="11" ht="58" customHeight="1" spans="1:5">
      <c r="A11" s="67">
        <v>10</v>
      </c>
      <c r="B11" s="68" t="s">
        <v>70</v>
      </c>
      <c r="C11" s="68"/>
      <c r="D11" s="69"/>
      <c r="E11" s="70"/>
    </row>
  </sheetData>
  <mergeCells count="6">
    <mergeCell ref="A2:E2"/>
    <mergeCell ref="A3:B3"/>
    <mergeCell ref="C3:E3"/>
    <mergeCell ref="B9:C9"/>
    <mergeCell ref="B10:C10"/>
    <mergeCell ref="B11:C11"/>
  </mergeCells>
  <pageMargins left="0.7" right="0.7" top="0.75" bottom="0.75" header="0.3" footer="0.3"/>
  <pageSetup paperSize="9" scale="92"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view="pageBreakPreview" zoomScaleNormal="100" topLeftCell="A7" workbookViewId="0">
      <selection activeCell="F11" sqref="F11"/>
    </sheetView>
  </sheetViews>
  <sheetFormatPr defaultColWidth="9" defaultRowHeight="24.95" customHeight="1" outlineLevelCol="5"/>
  <cols>
    <col min="1" max="1" width="8.75" customWidth="1"/>
    <col min="2" max="2" width="46.25" customWidth="1"/>
    <col min="4" max="4" width="9" style="50"/>
    <col min="5" max="5" width="9.375" style="50" customWidth="1"/>
    <col min="6" max="6" width="10.75" style="50" customWidth="1"/>
  </cols>
  <sheetData>
    <row r="1" customHeight="1" spans="1:6">
      <c r="A1" s="51"/>
      <c r="B1" s="51"/>
      <c r="C1" s="51"/>
      <c r="D1" s="52"/>
      <c r="E1" s="52"/>
      <c r="F1" s="52"/>
    </row>
    <row r="2" ht="48" customHeight="1" spans="1:6">
      <c r="A2" s="2" t="s">
        <v>71</v>
      </c>
      <c r="B2" s="2"/>
      <c r="C2" s="2"/>
      <c r="D2" s="2"/>
      <c r="E2" s="2"/>
      <c r="F2" s="2"/>
    </row>
    <row r="3" customHeight="1" spans="1:6">
      <c r="A3" s="3"/>
      <c r="B3" s="3"/>
      <c r="C3" s="53" t="s">
        <v>59</v>
      </c>
      <c r="D3" s="53"/>
      <c r="E3" s="53"/>
      <c r="F3" s="53"/>
    </row>
    <row r="4" ht="34" customHeight="1" spans="1:6">
      <c r="A4" s="5" t="s">
        <v>72</v>
      </c>
      <c r="B4" s="5" t="s">
        <v>73</v>
      </c>
      <c r="C4" s="5" t="s">
        <v>74</v>
      </c>
      <c r="D4" s="5" t="s">
        <v>75</v>
      </c>
      <c r="E4" s="5" t="s">
        <v>76</v>
      </c>
      <c r="F4" s="5" t="s">
        <v>77</v>
      </c>
    </row>
    <row r="5" ht="34" customHeight="1" spans="1:6">
      <c r="A5" s="7" t="s">
        <v>78</v>
      </c>
      <c r="B5" s="11" t="s">
        <v>79</v>
      </c>
      <c r="C5" s="7" t="s">
        <v>80</v>
      </c>
      <c r="D5" s="54" t="s">
        <v>80</v>
      </c>
      <c r="E5" s="54"/>
      <c r="F5" s="54"/>
    </row>
    <row r="6" ht="34" customHeight="1" spans="1:6">
      <c r="A6" s="7" t="s">
        <v>81</v>
      </c>
      <c r="B6" s="11" t="s">
        <v>82</v>
      </c>
      <c r="C6" s="7" t="s">
        <v>83</v>
      </c>
      <c r="D6" s="55">
        <v>1</v>
      </c>
      <c r="E6" s="56">
        <v>630.88</v>
      </c>
      <c r="F6" s="55">
        <f>E6*D6</f>
        <v>630.88</v>
      </c>
    </row>
    <row r="7" ht="34" customHeight="1" spans="1:6">
      <c r="A7" s="7" t="s">
        <v>84</v>
      </c>
      <c r="B7" s="11" t="s">
        <v>85</v>
      </c>
      <c r="C7" s="7" t="s">
        <v>80</v>
      </c>
      <c r="D7" s="55"/>
      <c r="E7" s="55"/>
      <c r="F7" s="55"/>
    </row>
    <row r="8" ht="34" customHeight="1" spans="1:6">
      <c r="A8" s="7" t="s">
        <v>86</v>
      </c>
      <c r="B8" s="11" t="s">
        <v>87</v>
      </c>
      <c r="C8" s="7" t="s">
        <v>83</v>
      </c>
      <c r="D8" s="55">
        <v>1</v>
      </c>
      <c r="E8" s="55">
        <v>5000</v>
      </c>
      <c r="F8" s="55">
        <f>E8*D8</f>
        <v>5000</v>
      </c>
    </row>
    <row r="9" ht="34" customHeight="1" spans="1:6">
      <c r="A9" s="7" t="s">
        <v>88</v>
      </c>
      <c r="B9" s="11" t="s">
        <v>89</v>
      </c>
      <c r="C9" s="7" t="s">
        <v>83</v>
      </c>
      <c r="D9" s="55">
        <v>1</v>
      </c>
      <c r="E9" s="56">
        <v>8602.9</v>
      </c>
      <c r="F9" s="55">
        <f>E9*D9</f>
        <v>8602.9</v>
      </c>
    </row>
    <row r="10" ht="84" customHeight="1" spans="1:6">
      <c r="A10" s="7" t="s">
        <v>90</v>
      </c>
      <c r="B10" s="11" t="s">
        <v>91</v>
      </c>
      <c r="C10" s="7" t="s">
        <v>80</v>
      </c>
      <c r="D10" s="55"/>
      <c r="E10" s="55"/>
      <c r="F10" s="55"/>
    </row>
    <row r="11" ht="34" customHeight="1" spans="1:6">
      <c r="A11" s="7" t="s">
        <v>92</v>
      </c>
      <c r="B11" s="11" t="s">
        <v>93</v>
      </c>
      <c r="C11" s="7" t="s">
        <v>83</v>
      </c>
      <c r="D11" s="55">
        <v>1</v>
      </c>
      <c r="E11" s="56">
        <v>12000</v>
      </c>
      <c r="F11" s="55">
        <f>E11*D11</f>
        <v>12000</v>
      </c>
    </row>
    <row r="12" ht="34" customHeight="1" spans="1:6">
      <c r="A12" s="57"/>
      <c r="B12" s="57"/>
      <c r="C12" s="57"/>
      <c r="D12" s="58"/>
      <c r="E12" s="58"/>
      <c r="F12" s="58"/>
    </row>
    <row r="13" ht="34" customHeight="1" spans="1:6">
      <c r="A13" s="59"/>
      <c r="B13" s="59"/>
      <c r="C13" s="59"/>
      <c r="D13" s="60"/>
      <c r="E13" s="60"/>
      <c r="F13" s="60"/>
    </row>
    <row r="14" ht="34" customHeight="1" spans="1:6">
      <c r="A14" s="59"/>
      <c r="B14" s="59"/>
      <c r="C14" s="59"/>
      <c r="D14" s="60"/>
      <c r="E14" s="60"/>
      <c r="F14" s="60"/>
    </row>
    <row r="15" ht="34" customHeight="1" spans="1:6">
      <c r="A15" s="17" t="s">
        <v>94</v>
      </c>
      <c r="B15" s="17"/>
      <c r="C15" s="17"/>
      <c r="D15" s="17"/>
      <c r="E15" s="17"/>
      <c r="F15" s="58">
        <f>SUM(F6:F14)</f>
        <v>26233.78</v>
      </c>
    </row>
  </sheetData>
  <sheetProtection password="CF3F" sheet="1" objects="1"/>
  <mergeCells count="4">
    <mergeCell ref="A2:F2"/>
    <mergeCell ref="A3:B3"/>
    <mergeCell ref="C3:F3"/>
    <mergeCell ref="A15:D15"/>
  </mergeCells>
  <pageMargins left="0.7" right="0.7" top="0.75" bottom="0.75" header="0.3" footer="0.3"/>
  <pageSetup paperSize="9" scale="92"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view="pageBreakPreview" zoomScaleNormal="100" topLeftCell="A13" workbookViewId="0">
      <selection activeCell="E19" sqref="E19"/>
    </sheetView>
  </sheetViews>
  <sheetFormatPr defaultColWidth="9" defaultRowHeight="24.95" customHeight="1" outlineLevelCol="5"/>
  <cols>
    <col min="1" max="1" width="7.625" style="39" customWidth="1"/>
    <col min="2" max="2" width="44" style="39" customWidth="1"/>
    <col min="3" max="3" width="9.5" style="39" customWidth="1"/>
    <col min="4" max="4" width="9.625" style="39" customWidth="1"/>
    <col min="5" max="5" width="9.25" style="39" customWidth="1"/>
    <col min="6" max="6" width="11.625" style="40" customWidth="1"/>
  </cols>
  <sheetData>
    <row r="1" ht="61" customHeight="1" spans="1:6">
      <c r="A1" s="41" t="s">
        <v>95</v>
      </c>
      <c r="B1" s="41"/>
      <c r="C1" s="41"/>
      <c r="D1" s="41"/>
      <c r="E1" s="41"/>
      <c r="F1" s="42"/>
    </row>
    <row r="2" customHeight="1" spans="1:6">
      <c r="A2" s="43"/>
      <c r="B2" s="43"/>
      <c r="C2" s="44" t="s">
        <v>59</v>
      </c>
      <c r="D2" s="44"/>
      <c r="E2" s="44"/>
      <c r="F2" s="45"/>
    </row>
    <row r="3" customHeight="1" spans="1:6">
      <c r="A3" s="46" t="s">
        <v>72</v>
      </c>
      <c r="B3" s="46" t="s">
        <v>73</v>
      </c>
      <c r="C3" s="46" t="s">
        <v>74</v>
      </c>
      <c r="D3" s="46" t="s">
        <v>75</v>
      </c>
      <c r="E3" s="46" t="s">
        <v>76</v>
      </c>
      <c r="F3" s="47" t="s">
        <v>77</v>
      </c>
    </row>
    <row r="4" ht="36" customHeight="1" spans="1:6">
      <c r="A4" s="30" t="s">
        <v>96</v>
      </c>
      <c r="B4" s="29" t="s">
        <v>97</v>
      </c>
      <c r="C4" s="30" t="s">
        <v>80</v>
      </c>
      <c r="D4" s="31"/>
      <c r="E4" s="32"/>
      <c r="F4" s="31"/>
    </row>
    <row r="5" ht="36" customHeight="1" spans="1:6">
      <c r="A5" s="30" t="s">
        <v>98</v>
      </c>
      <c r="B5" s="29" t="s">
        <v>99</v>
      </c>
      <c r="C5" s="30"/>
      <c r="D5" s="31"/>
      <c r="E5" s="32"/>
      <c r="F5" s="31"/>
    </row>
    <row r="6" ht="66" customHeight="1" spans="1:6">
      <c r="A6" s="30" t="s">
        <v>100</v>
      </c>
      <c r="B6" s="29" t="s">
        <v>101</v>
      </c>
      <c r="C6" s="30" t="s">
        <v>83</v>
      </c>
      <c r="D6" s="31">
        <v>1</v>
      </c>
      <c r="E6" s="32"/>
      <c r="F6" s="31"/>
    </row>
    <row r="7" ht="36" customHeight="1" spans="1:6">
      <c r="A7" s="30" t="s">
        <v>102</v>
      </c>
      <c r="B7" s="29" t="s">
        <v>103</v>
      </c>
      <c r="C7" s="30" t="s">
        <v>80</v>
      </c>
      <c r="D7" s="31"/>
      <c r="E7" s="32"/>
      <c r="F7" s="31"/>
    </row>
    <row r="8" ht="36" customHeight="1" spans="1:6">
      <c r="A8" s="30" t="s">
        <v>104</v>
      </c>
      <c r="B8" s="29" t="s">
        <v>105</v>
      </c>
      <c r="C8" s="30" t="s">
        <v>106</v>
      </c>
      <c r="D8" s="31">
        <v>174</v>
      </c>
      <c r="E8" s="31"/>
      <c r="F8" s="31"/>
    </row>
    <row r="9" ht="36" customHeight="1" spans="1:6">
      <c r="A9" s="30" t="s">
        <v>107</v>
      </c>
      <c r="B9" s="29" t="s">
        <v>108</v>
      </c>
      <c r="C9" s="30" t="s">
        <v>80</v>
      </c>
      <c r="D9" s="31"/>
      <c r="E9" s="31"/>
      <c r="F9" s="31"/>
    </row>
    <row r="10" ht="36" customHeight="1" spans="1:6">
      <c r="A10" s="30" t="s">
        <v>109</v>
      </c>
      <c r="B10" s="29" t="s">
        <v>110</v>
      </c>
      <c r="C10" s="30" t="s">
        <v>111</v>
      </c>
      <c r="D10" s="31">
        <v>269</v>
      </c>
      <c r="E10" s="31"/>
      <c r="F10" s="31"/>
    </row>
    <row r="11" ht="36" customHeight="1" spans="1:6">
      <c r="A11" s="30" t="s">
        <v>112</v>
      </c>
      <c r="B11" s="29" t="s">
        <v>113</v>
      </c>
      <c r="C11" s="30"/>
      <c r="D11" s="31"/>
      <c r="E11" s="31"/>
      <c r="F11" s="31"/>
    </row>
    <row r="12" ht="36" customHeight="1" spans="1:6">
      <c r="A12" s="33" t="s">
        <v>114</v>
      </c>
      <c r="B12" s="29" t="s">
        <v>115</v>
      </c>
      <c r="C12" s="30" t="s">
        <v>116</v>
      </c>
      <c r="D12" s="31">
        <v>12</v>
      </c>
      <c r="E12" s="31"/>
      <c r="F12" s="31"/>
    </row>
    <row r="13" ht="36" customHeight="1" spans="1:6">
      <c r="A13" s="33" t="s">
        <v>117</v>
      </c>
      <c r="B13" s="29" t="s">
        <v>118</v>
      </c>
      <c r="C13" s="30" t="s">
        <v>116</v>
      </c>
      <c r="D13" s="31">
        <v>1</v>
      </c>
      <c r="E13" s="31"/>
      <c r="F13" s="31"/>
    </row>
    <row r="14" ht="36" customHeight="1" spans="1:6">
      <c r="A14" s="30">
        <v>203</v>
      </c>
      <c r="B14" s="29" t="s">
        <v>119</v>
      </c>
      <c r="C14" s="30"/>
      <c r="D14" s="31"/>
      <c r="E14" s="31"/>
      <c r="F14" s="31"/>
    </row>
    <row r="15" ht="57" customHeight="1" spans="1:6">
      <c r="A15" s="30" t="s">
        <v>120</v>
      </c>
      <c r="B15" s="29" t="s">
        <v>121</v>
      </c>
      <c r="C15" s="30"/>
      <c r="D15" s="31"/>
      <c r="E15" s="31"/>
      <c r="F15" s="31"/>
    </row>
    <row r="16" ht="36" customHeight="1" spans="1:6">
      <c r="A16" s="30" t="s">
        <v>122</v>
      </c>
      <c r="B16" s="29" t="s">
        <v>123</v>
      </c>
      <c r="C16" s="30" t="s">
        <v>106</v>
      </c>
      <c r="D16" s="31">
        <v>100</v>
      </c>
      <c r="E16" s="31"/>
      <c r="F16" s="31"/>
    </row>
    <row r="17" ht="36" customHeight="1" spans="1:6">
      <c r="A17" s="30" t="s">
        <v>124</v>
      </c>
      <c r="B17" s="29" t="s">
        <v>125</v>
      </c>
      <c r="C17" s="30" t="s">
        <v>80</v>
      </c>
      <c r="D17" s="31"/>
      <c r="E17" s="31"/>
      <c r="F17" s="31"/>
    </row>
    <row r="18" ht="36" customHeight="1" spans="1:6">
      <c r="A18" s="30" t="s">
        <v>126</v>
      </c>
      <c r="B18" s="29" t="s">
        <v>127</v>
      </c>
      <c r="C18" s="30" t="s">
        <v>80</v>
      </c>
      <c r="D18" s="31"/>
      <c r="E18" s="31"/>
      <c r="F18" s="31"/>
    </row>
    <row r="19" ht="36" customHeight="1" spans="1:6">
      <c r="A19" s="30" t="s">
        <v>128</v>
      </c>
      <c r="B19" s="29" t="s">
        <v>129</v>
      </c>
      <c r="C19" s="30" t="s">
        <v>106</v>
      </c>
      <c r="D19" s="31">
        <v>100</v>
      </c>
      <c r="E19" s="31"/>
      <c r="F19" s="31"/>
    </row>
    <row r="20" ht="39" customHeight="1" spans="1:6">
      <c r="A20" s="48" t="s">
        <v>130</v>
      </c>
      <c r="B20" s="29" t="s">
        <v>131</v>
      </c>
      <c r="C20" s="30" t="s">
        <v>106</v>
      </c>
      <c r="D20" s="31">
        <v>70</v>
      </c>
      <c r="E20" s="31"/>
      <c r="F20" s="31"/>
    </row>
    <row r="21" ht="39" customHeight="1" spans="1:6">
      <c r="A21" s="48" t="s">
        <v>132</v>
      </c>
      <c r="B21" s="48"/>
      <c r="C21" s="48"/>
      <c r="D21" s="48"/>
      <c r="E21" s="48"/>
      <c r="F21" s="49"/>
    </row>
  </sheetData>
  <sheetProtection password="CF3F" sheet="1" objects="1"/>
  <protectedRanges>
    <protectedRange sqref="E6:E20" name="区域1"/>
    <protectedRange sqref="F6:F21" name="区域2"/>
  </protectedRanges>
  <mergeCells count="4">
    <mergeCell ref="A1:F1"/>
    <mergeCell ref="A2:B2"/>
    <mergeCell ref="C2:F2"/>
    <mergeCell ref="A21:E21"/>
  </mergeCells>
  <pageMargins left="0.7" right="0.7" top="0.75" bottom="0.75" header="0.3" footer="0.3"/>
  <pageSetup paperSize="9" scale="89" orientation="portrait"/>
  <headerFooter/>
  <ignoredErrors>
    <ignoredError sqref="A1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view="pageBreakPreview" zoomScaleNormal="100" topLeftCell="A20" workbookViewId="0">
      <selection activeCell="D24" sqref="D24"/>
    </sheetView>
  </sheetViews>
  <sheetFormatPr defaultColWidth="9" defaultRowHeight="24.95" customHeight="1" outlineLevelCol="5"/>
  <cols>
    <col min="2" max="2" width="44.5" customWidth="1"/>
    <col min="4" max="4" width="11.5" style="19"/>
    <col min="5" max="5" width="10.375"/>
    <col min="6" max="6" width="13" style="19" customWidth="1"/>
  </cols>
  <sheetData>
    <row r="1" ht="54" customHeight="1" spans="1:6">
      <c r="A1" s="2" t="s">
        <v>133</v>
      </c>
      <c r="B1" s="2"/>
      <c r="C1" s="2"/>
      <c r="D1" s="20"/>
      <c r="E1" s="2"/>
      <c r="F1" s="20"/>
    </row>
    <row r="2" customHeight="1" spans="1:6">
      <c r="A2" s="3"/>
      <c r="B2" s="3"/>
      <c r="C2" s="4" t="s">
        <v>59</v>
      </c>
      <c r="D2" s="21"/>
      <c r="E2" s="4"/>
      <c r="F2" s="21"/>
    </row>
    <row r="3" customHeight="1" spans="1:6">
      <c r="A3" s="5" t="s">
        <v>72</v>
      </c>
      <c r="B3" s="5" t="s">
        <v>73</v>
      </c>
      <c r="C3" s="5" t="s">
        <v>74</v>
      </c>
      <c r="D3" s="22" t="s">
        <v>75</v>
      </c>
      <c r="E3" s="5" t="s">
        <v>76</v>
      </c>
      <c r="F3" s="22" t="s">
        <v>77</v>
      </c>
    </row>
    <row r="4" ht="44" customHeight="1" spans="1:6">
      <c r="A4" s="28" t="s">
        <v>134</v>
      </c>
      <c r="B4" s="29" t="s">
        <v>135</v>
      </c>
      <c r="C4" s="30" t="s">
        <v>80</v>
      </c>
      <c r="D4" s="31"/>
      <c r="E4" s="32"/>
      <c r="F4" s="31"/>
    </row>
    <row r="5" ht="44" customHeight="1" spans="1:6">
      <c r="A5" s="33" t="s">
        <v>114</v>
      </c>
      <c r="B5" s="29" t="s">
        <v>136</v>
      </c>
      <c r="C5" s="30" t="s">
        <v>111</v>
      </c>
      <c r="D5" s="31">
        <v>870</v>
      </c>
      <c r="E5" s="31"/>
      <c r="F5" s="31"/>
    </row>
    <row r="6" ht="44" customHeight="1" spans="1:6">
      <c r="A6" s="28">
        <v>304</v>
      </c>
      <c r="B6" s="29" t="s">
        <v>137</v>
      </c>
      <c r="C6" s="30" t="s">
        <v>80</v>
      </c>
      <c r="D6" s="31"/>
      <c r="E6" s="31"/>
      <c r="F6" s="31"/>
    </row>
    <row r="7" ht="32" customHeight="1" spans="1:6">
      <c r="A7" s="33" t="s">
        <v>114</v>
      </c>
      <c r="B7" s="29" t="s">
        <v>138</v>
      </c>
      <c r="C7" s="30" t="s">
        <v>111</v>
      </c>
      <c r="D7" s="31">
        <v>870</v>
      </c>
      <c r="E7" s="31"/>
      <c r="F7" s="31"/>
    </row>
    <row r="8" ht="44" customHeight="1" spans="1:6">
      <c r="A8" s="28">
        <v>305</v>
      </c>
      <c r="B8" s="29" t="s">
        <v>139</v>
      </c>
      <c r="C8" s="30" t="s">
        <v>80</v>
      </c>
      <c r="D8" s="31"/>
      <c r="E8" s="31"/>
      <c r="F8" s="31"/>
    </row>
    <row r="9" ht="35" customHeight="1" spans="1:6">
      <c r="A9" s="30" t="s">
        <v>140</v>
      </c>
      <c r="B9" s="29" t="s">
        <v>141</v>
      </c>
      <c r="C9" s="30" t="s">
        <v>111</v>
      </c>
      <c r="D9" s="31">
        <v>3217</v>
      </c>
      <c r="E9" s="31"/>
      <c r="F9" s="31"/>
    </row>
    <row r="10" ht="44" customHeight="1" spans="1:6">
      <c r="A10" s="28">
        <v>306</v>
      </c>
      <c r="B10" s="29" t="s">
        <v>142</v>
      </c>
      <c r="C10" s="30" t="s">
        <v>80</v>
      </c>
      <c r="D10" s="31"/>
      <c r="E10" s="31"/>
      <c r="F10" s="31"/>
    </row>
    <row r="11" ht="44" customHeight="1" spans="1:6">
      <c r="A11" s="28" t="s">
        <v>143</v>
      </c>
      <c r="B11" s="29" t="s">
        <v>144</v>
      </c>
      <c r="C11" s="30"/>
      <c r="D11" s="31"/>
      <c r="E11" s="31"/>
      <c r="F11" s="31"/>
    </row>
    <row r="12" ht="44" customHeight="1" spans="1:6">
      <c r="A12" s="33" t="s">
        <v>114</v>
      </c>
      <c r="B12" s="29" t="s">
        <v>145</v>
      </c>
      <c r="C12" s="30" t="s">
        <v>111</v>
      </c>
      <c r="D12" s="31">
        <v>2989</v>
      </c>
      <c r="E12" s="31"/>
      <c r="F12" s="31"/>
    </row>
    <row r="13" ht="44" customHeight="1" spans="1:6">
      <c r="A13" s="33" t="s">
        <v>117</v>
      </c>
      <c r="B13" s="29" t="s">
        <v>146</v>
      </c>
      <c r="C13" s="30" t="s">
        <v>111</v>
      </c>
      <c r="D13" s="31">
        <v>269</v>
      </c>
      <c r="E13" s="31"/>
      <c r="F13" s="31"/>
    </row>
    <row r="14" ht="44" customHeight="1" spans="1:6">
      <c r="A14" s="30" t="s">
        <v>147</v>
      </c>
      <c r="B14" s="29" t="s">
        <v>148</v>
      </c>
      <c r="C14" s="30"/>
      <c r="D14" s="31"/>
      <c r="E14" s="31"/>
      <c r="F14" s="31"/>
    </row>
    <row r="15" ht="44" customHeight="1" spans="1:6">
      <c r="A15" s="33" t="s">
        <v>114</v>
      </c>
      <c r="B15" s="29" t="s">
        <v>149</v>
      </c>
      <c r="C15" s="30" t="s">
        <v>150</v>
      </c>
      <c r="D15" s="31">
        <v>155</v>
      </c>
      <c r="E15" s="31"/>
      <c r="F15" s="31"/>
    </row>
    <row r="16" ht="44" customHeight="1" spans="1:6">
      <c r="A16" s="33" t="s">
        <v>117</v>
      </c>
      <c r="B16" s="29" t="s">
        <v>151</v>
      </c>
      <c r="C16" s="30" t="s">
        <v>150</v>
      </c>
      <c r="D16" s="31">
        <f>127+10+78+25</f>
        <v>240</v>
      </c>
      <c r="E16" s="31"/>
      <c r="F16" s="31"/>
    </row>
    <row r="17" ht="44" customHeight="1" spans="1:6">
      <c r="A17" s="30">
        <v>309</v>
      </c>
      <c r="B17" s="29" t="s">
        <v>152</v>
      </c>
      <c r="C17" s="34"/>
      <c r="D17" s="35"/>
      <c r="E17" s="36"/>
      <c r="F17" s="36"/>
    </row>
    <row r="18" ht="44" customHeight="1" spans="1:6">
      <c r="A18" s="37" t="s">
        <v>153</v>
      </c>
      <c r="B18" s="29" t="s">
        <v>154</v>
      </c>
      <c r="C18" s="34" t="s">
        <v>155</v>
      </c>
      <c r="D18" s="31">
        <v>150</v>
      </c>
      <c r="E18" s="31"/>
      <c r="F18" s="31"/>
    </row>
    <row r="19" ht="44" customHeight="1" spans="1:6">
      <c r="A19" s="30">
        <v>311</v>
      </c>
      <c r="B19" s="29" t="s">
        <v>156</v>
      </c>
      <c r="C19" s="30"/>
      <c r="D19" s="31"/>
      <c r="E19" s="31"/>
      <c r="F19" s="31"/>
    </row>
    <row r="20" ht="44" customHeight="1" spans="1:6">
      <c r="A20" s="30" t="s">
        <v>157</v>
      </c>
      <c r="B20" s="29" t="s">
        <v>158</v>
      </c>
      <c r="C20" s="30" t="s">
        <v>111</v>
      </c>
      <c r="D20" s="31">
        <v>20</v>
      </c>
      <c r="E20" s="31"/>
      <c r="F20" s="31"/>
    </row>
    <row r="21" ht="44" customHeight="1" spans="1:6">
      <c r="A21" s="30" t="s">
        <v>159</v>
      </c>
      <c r="B21" s="29" t="s">
        <v>160</v>
      </c>
      <c r="C21" s="30"/>
      <c r="D21" s="31"/>
      <c r="E21" s="31"/>
      <c r="F21" s="31"/>
    </row>
    <row r="22" ht="44" customHeight="1" spans="1:6">
      <c r="A22" s="30" t="s">
        <v>161</v>
      </c>
      <c r="B22" s="29" t="s">
        <v>162</v>
      </c>
      <c r="C22" s="30" t="s">
        <v>106</v>
      </c>
      <c r="D22" s="31">
        <v>37.8</v>
      </c>
      <c r="E22" s="31"/>
      <c r="F22" s="31"/>
    </row>
    <row r="23" ht="44" customHeight="1" spans="1:6">
      <c r="A23" s="30" t="s">
        <v>163</v>
      </c>
      <c r="B23" s="29" t="s">
        <v>164</v>
      </c>
      <c r="C23" s="30" t="s">
        <v>165</v>
      </c>
      <c r="D23" s="31">
        <v>200</v>
      </c>
      <c r="E23" s="31"/>
      <c r="F23" s="31"/>
    </row>
    <row r="24" ht="44" customHeight="1" spans="1:6">
      <c r="A24" s="30" t="s">
        <v>166</v>
      </c>
      <c r="B24" s="29" t="s">
        <v>167</v>
      </c>
      <c r="C24" s="30"/>
      <c r="D24" s="31"/>
      <c r="E24" s="31"/>
      <c r="F24" s="31"/>
    </row>
    <row r="25" ht="44" customHeight="1" spans="1:6">
      <c r="A25" s="33" t="s">
        <v>114</v>
      </c>
      <c r="B25" s="29" t="s">
        <v>168</v>
      </c>
      <c r="C25" s="30" t="s">
        <v>169</v>
      </c>
      <c r="D25" s="31">
        <v>60</v>
      </c>
      <c r="E25" s="31"/>
      <c r="F25" s="31"/>
    </row>
    <row r="26" ht="44" customHeight="1" spans="1:6">
      <c r="A26" s="33" t="s">
        <v>117</v>
      </c>
      <c r="B26" s="29" t="s">
        <v>170</v>
      </c>
      <c r="C26" s="30" t="s">
        <v>169</v>
      </c>
      <c r="D26" s="31">
        <v>46</v>
      </c>
      <c r="E26" s="31"/>
      <c r="F26" s="31"/>
    </row>
    <row r="27" ht="44" customHeight="1" spans="1:6">
      <c r="A27" s="30" t="s">
        <v>171</v>
      </c>
      <c r="B27" s="29" t="s">
        <v>172</v>
      </c>
      <c r="C27" s="30" t="s">
        <v>111</v>
      </c>
      <c r="D27" s="31">
        <v>100</v>
      </c>
      <c r="E27" s="31"/>
      <c r="F27" s="31"/>
    </row>
    <row r="28" ht="44" customHeight="1" spans="1:6">
      <c r="A28" s="17" t="s">
        <v>173</v>
      </c>
      <c r="B28" s="17"/>
      <c r="C28" s="17"/>
      <c r="D28" s="27"/>
      <c r="E28" s="17"/>
      <c r="F28" s="38"/>
    </row>
  </sheetData>
  <sheetProtection password="CF3F" sheet="1" objects="1"/>
  <protectedRanges>
    <protectedRange sqref="E5:E27" name="区域1"/>
    <protectedRange sqref="F5:F28" name="区域2"/>
  </protectedRanges>
  <mergeCells count="4">
    <mergeCell ref="A1:F1"/>
    <mergeCell ref="A2:B2"/>
    <mergeCell ref="C2:F2"/>
    <mergeCell ref="A28:E28"/>
  </mergeCells>
  <pageMargins left="0.7" right="0.7" top="0.75" bottom="0.75" header="0.3" footer="0.3"/>
  <pageSetup paperSize="9" scale="8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tabSelected="1" view="pageBreakPreview" zoomScaleNormal="100" workbookViewId="0">
      <selection activeCell="H20" sqref="H20"/>
    </sheetView>
  </sheetViews>
  <sheetFormatPr defaultColWidth="9" defaultRowHeight="24.95" customHeight="1" outlineLevelCol="5"/>
  <cols>
    <col min="2" max="2" width="45.125" customWidth="1"/>
    <col min="3" max="3" width="8" customWidth="1"/>
    <col min="4" max="4" width="8.75" style="19" customWidth="1"/>
    <col min="5" max="5" width="10.375"/>
    <col min="6" max="6" width="15" style="1" customWidth="1"/>
  </cols>
  <sheetData>
    <row r="1" ht="54" customHeight="1" spans="1:6">
      <c r="A1" s="2" t="s">
        <v>174</v>
      </c>
      <c r="B1" s="2"/>
      <c r="C1" s="2"/>
      <c r="D1" s="20"/>
      <c r="E1" s="2"/>
      <c r="F1" s="2"/>
    </row>
    <row r="2" customHeight="1" spans="1:6">
      <c r="A2" s="3"/>
      <c r="B2" s="3"/>
      <c r="C2" s="4" t="s">
        <v>59</v>
      </c>
      <c r="D2" s="21"/>
      <c r="E2" s="4"/>
      <c r="F2" s="4"/>
    </row>
    <row r="3" customHeight="1" spans="1:6">
      <c r="A3" s="5" t="s">
        <v>72</v>
      </c>
      <c r="B3" s="5" t="s">
        <v>73</v>
      </c>
      <c r="C3" s="5" t="s">
        <v>74</v>
      </c>
      <c r="D3" s="22" t="s">
        <v>75</v>
      </c>
      <c r="E3" s="5" t="s">
        <v>76</v>
      </c>
      <c r="F3" s="6" t="s">
        <v>77</v>
      </c>
    </row>
    <row r="4" customHeight="1" spans="1:6">
      <c r="A4" s="7" t="s">
        <v>175</v>
      </c>
      <c r="B4" s="11" t="s">
        <v>176</v>
      </c>
      <c r="C4" s="5"/>
      <c r="D4" s="22"/>
      <c r="E4" s="5"/>
      <c r="F4" s="6"/>
    </row>
    <row r="5" ht="50" customHeight="1" spans="1:6">
      <c r="A5" s="7" t="s">
        <v>177</v>
      </c>
      <c r="B5" s="11" t="s">
        <v>178</v>
      </c>
      <c r="C5" s="7" t="s">
        <v>165</v>
      </c>
      <c r="D5" s="23">
        <v>5</v>
      </c>
      <c r="E5" s="9"/>
      <c r="F5" s="10"/>
    </row>
    <row r="6" ht="44" customHeight="1" spans="1:6">
      <c r="A6" s="7" t="s">
        <v>179</v>
      </c>
      <c r="B6" s="11" t="s">
        <v>180</v>
      </c>
      <c r="C6" s="7" t="s">
        <v>80</v>
      </c>
      <c r="D6" s="23"/>
      <c r="E6" s="9"/>
      <c r="F6" s="10"/>
    </row>
    <row r="7" ht="44" customHeight="1" spans="1:6">
      <c r="A7" s="7" t="s">
        <v>181</v>
      </c>
      <c r="B7" s="11" t="s">
        <v>182</v>
      </c>
      <c r="C7" s="7" t="s">
        <v>80</v>
      </c>
      <c r="D7" s="23"/>
      <c r="E7" s="9"/>
      <c r="F7" s="10"/>
    </row>
    <row r="8" ht="57" customHeight="1" spans="1:6">
      <c r="A8" s="24" t="s">
        <v>114</v>
      </c>
      <c r="B8" s="11" t="s">
        <v>183</v>
      </c>
      <c r="C8" s="7" t="s">
        <v>116</v>
      </c>
      <c r="D8" s="23">
        <v>1</v>
      </c>
      <c r="E8" s="9"/>
      <c r="F8" s="10"/>
    </row>
    <row r="9" ht="60" customHeight="1" spans="1:6">
      <c r="A9" s="25" t="s">
        <v>117</v>
      </c>
      <c r="B9" s="11" t="s">
        <v>184</v>
      </c>
      <c r="C9" s="7" t="s">
        <v>116</v>
      </c>
      <c r="D9" s="23">
        <v>5</v>
      </c>
      <c r="E9" s="9"/>
      <c r="F9" s="10"/>
    </row>
    <row r="10" ht="63" customHeight="1" spans="1:6">
      <c r="A10" s="25" t="s">
        <v>185</v>
      </c>
      <c r="B10" s="11" t="s">
        <v>186</v>
      </c>
      <c r="C10" s="7" t="s">
        <v>116</v>
      </c>
      <c r="D10" s="23">
        <v>5</v>
      </c>
      <c r="E10" s="9"/>
      <c r="F10" s="10"/>
    </row>
    <row r="11" ht="57" customHeight="1" spans="1:6">
      <c r="A11" s="25" t="s">
        <v>187</v>
      </c>
      <c r="B11" s="11" t="s">
        <v>183</v>
      </c>
      <c r="C11" s="7" t="s">
        <v>116</v>
      </c>
      <c r="D11" s="23">
        <v>4</v>
      </c>
      <c r="E11" s="9"/>
      <c r="F11" s="10"/>
    </row>
    <row r="12" ht="44" customHeight="1" spans="1:6">
      <c r="A12" s="7" t="s">
        <v>188</v>
      </c>
      <c r="B12" s="11" t="s">
        <v>189</v>
      </c>
      <c r="C12" s="7" t="s">
        <v>169</v>
      </c>
      <c r="D12" s="23">
        <v>8</v>
      </c>
      <c r="E12" s="9"/>
      <c r="F12" s="10"/>
    </row>
    <row r="13" ht="44" customHeight="1" spans="1:6">
      <c r="A13" s="7">
        <v>605</v>
      </c>
      <c r="B13" s="11" t="s">
        <v>190</v>
      </c>
      <c r="C13" s="7"/>
      <c r="D13" s="23"/>
      <c r="E13" s="9"/>
      <c r="F13" s="10"/>
    </row>
    <row r="14" ht="44" customHeight="1" spans="1:6">
      <c r="A14" s="7" t="s">
        <v>191</v>
      </c>
      <c r="B14" s="11" t="s">
        <v>192</v>
      </c>
      <c r="C14" s="7"/>
      <c r="D14" s="23"/>
      <c r="E14" s="9"/>
      <c r="F14" s="10"/>
    </row>
    <row r="15" ht="44" customHeight="1" spans="1:6">
      <c r="A15" s="7" t="s">
        <v>193</v>
      </c>
      <c r="B15" s="11" t="s">
        <v>194</v>
      </c>
      <c r="C15" s="26" t="s">
        <v>195</v>
      </c>
      <c r="D15" s="23">
        <v>300</v>
      </c>
      <c r="E15" s="9"/>
      <c r="F15" s="10"/>
    </row>
    <row r="16" ht="44" customHeight="1" spans="1:6">
      <c r="A16" s="7" t="s">
        <v>196</v>
      </c>
      <c r="B16" s="11" t="s">
        <v>197</v>
      </c>
      <c r="C16" s="26"/>
      <c r="D16" s="23"/>
      <c r="E16" s="9"/>
      <c r="F16" s="10"/>
    </row>
    <row r="17" ht="41" customHeight="1" spans="1:6">
      <c r="A17" s="24" t="s">
        <v>114</v>
      </c>
      <c r="B17" s="11" t="s">
        <v>198</v>
      </c>
      <c r="C17" s="7" t="s">
        <v>106</v>
      </c>
      <c r="D17" s="23">
        <v>11.4</v>
      </c>
      <c r="E17" s="9"/>
      <c r="F17" s="10"/>
    </row>
    <row r="18" ht="50" customHeight="1" spans="1:6">
      <c r="A18" s="25" t="s">
        <v>117</v>
      </c>
      <c r="B18" s="11" t="s">
        <v>199</v>
      </c>
      <c r="C18" s="7" t="s">
        <v>200</v>
      </c>
      <c r="D18" s="23">
        <v>1.138</v>
      </c>
      <c r="E18" s="9"/>
      <c r="F18" s="10"/>
    </row>
    <row r="19" ht="40" customHeight="1" spans="1:6">
      <c r="A19" s="25" t="s">
        <v>185</v>
      </c>
      <c r="B19" s="11" t="s">
        <v>201</v>
      </c>
      <c r="C19" s="7" t="s">
        <v>200</v>
      </c>
      <c r="D19" s="23">
        <v>0.558</v>
      </c>
      <c r="E19" s="9"/>
      <c r="F19" s="10"/>
    </row>
    <row r="20" ht="48" customHeight="1" spans="1:6">
      <c r="A20" s="25" t="s">
        <v>187</v>
      </c>
      <c r="B20" s="11" t="s">
        <v>202</v>
      </c>
      <c r="C20" s="7" t="s">
        <v>203</v>
      </c>
      <c r="D20" s="23">
        <v>1</v>
      </c>
      <c r="E20" s="9"/>
      <c r="F20" s="10"/>
    </row>
    <row r="21" ht="44" customHeight="1" spans="1:6">
      <c r="A21" s="7" t="s">
        <v>204</v>
      </c>
      <c r="B21" s="11" t="s">
        <v>205</v>
      </c>
      <c r="C21" s="7" t="s">
        <v>116</v>
      </c>
      <c r="D21" s="23">
        <v>1</v>
      </c>
      <c r="E21" s="9"/>
      <c r="F21" s="10"/>
    </row>
    <row r="22" ht="44" customHeight="1" spans="1:6">
      <c r="A22" s="17" t="s">
        <v>206</v>
      </c>
      <c r="B22" s="17"/>
      <c r="C22" s="17"/>
      <c r="D22" s="27"/>
      <c r="E22" s="17"/>
      <c r="F22" s="18">
        <f>F21+F20</f>
        <v>0</v>
      </c>
    </row>
  </sheetData>
  <sheetProtection password="CF3F" sheet="1" objects="1"/>
  <protectedRanges>
    <protectedRange sqref="E5:F21" name="区域1"/>
    <protectedRange sqref="F5:F22" name="区域2"/>
  </protectedRanges>
  <mergeCells count="4">
    <mergeCell ref="A1:F1"/>
    <mergeCell ref="A2:B2"/>
    <mergeCell ref="C2:F2"/>
    <mergeCell ref="A22:E22"/>
  </mergeCells>
  <pageMargins left="0.7" right="0.7" top="0.75" bottom="0.75" header="0.3" footer="0.3"/>
  <pageSetup paperSize="9" scale="8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view="pageBreakPreview" zoomScaleNormal="100" workbookViewId="0">
      <selection activeCell="B15" sqref="B15"/>
    </sheetView>
  </sheetViews>
  <sheetFormatPr defaultColWidth="9" defaultRowHeight="24.95" customHeight="1" outlineLevelRow="7" outlineLevelCol="5"/>
  <cols>
    <col min="2" max="2" width="45.625" customWidth="1"/>
    <col min="4" max="4" width="11.5"/>
    <col min="5" max="5" width="10.375"/>
    <col min="6" max="6" width="15" style="1" customWidth="1"/>
  </cols>
  <sheetData>
    <row r="1" ht="54" customHeight="1" spans="1:6">
      <c r="A1" s="2" t="s">
        <v>207</v>
      </c>
      <c r="B1" s="2"/>
      <c r="C1" s="2"/>
      <c r="D1" s="2"/>
      <c r="E1" s="2"/>
      <c r="F1" s="2"/>
    </row>
    <row r="2" customHeight="1" spans="1:6">
      <c r="A2" s="3"/>
      <c r="B2" s="3"/>
      <c r="C2" s="4" t="s">
        <v>59</v>
      </c>
      <c r="D2" s="4"/>
      <c r="E2" s="4"/>
      <c r="F2" s="4"/>
    </row>
    <row r="3" customHeight="1" spans="1:6">
      <c r="A3" s="5" t="s">
        <v>72</v>
      </c>
      <c r="B3" s="5" t="s">
        <v>73</v>
      </c>
      <c r="C3" s="5" t="s">
        <v>74</v>
      </c>
      <c r="D3" s="5" t="s">
        <v>75</v>
      </c>
      <c r="E3" s="5" t="s">
        <v>76</v>
      </c>
      <c r="F3" s="6" t="s">
        <v>77</v>
      </c>
    </row>
    <row r="4" ht="51" customHeight="1" spans="1:6">
      <c r="A4" s="7" t="s">
        <v>208</v>
      </c>
      <c r="B4" s="7" t="s">
        <v>209</v>
      </c>
      <c r="C4" s="7" t="s">
        <v>210</v>
      </c>
      <c r="D4" s="8">
        <v>25</v>
      </c>
      <c r="E4" s="9">
        <v>262.5</v>
      </c>
      <c r="F4" s="10">
        <f>E4*D4</f>
        <v>6562.5</v>
      </c>
    </row>
    <row r="5" ht="44" customHeight="1" spans="1:6">
      <c r="A5" s="7"/>
      <c r="B5" s="11"/>
      <c r="C5" s="7"/>
      <c r="D5" s="8"/>
      <c r="E5" s="9"/>
      <c r="F5" s="10"/>
    </row>
    <row r="6" ht="44" customHeight="1" spans="1:6">
      <c r="A6" s="12"/>
      <c r="B6" s="13"/>
      <c r="C6" s="12"/>
      <c r="D6" s="14"/>
      <c r="E6" s="15"/>
      <c r="F6" s="16"/>
    </row>
    <row r="7" ht="44" customHeight="1" spans="1:6">
      <c r="A7" s="12"/>
      <c r="B7" s="13"/>
      <c r="C7" s="12"/>
      <c r="D7" s="14"/>
      <c r="E7" s="15"/>
      <c r="F7" s="16"/>
    </row>
    <row r="8" ht="44" customHeight="1" spans="1:6">
      <c r="A8" s="17" t="s">
        <v>206</v>
      </c>
      <c r="B8" s="17"/>
      <c r="C8" s="17"/>
      <c r="D8" s="17"/>
      <c r="E8" s="17"/>
      <c r="F8" s="18">
        <f>F4</f>
        <v>6562.5</v>
      </c>
    </row>
  </sheetData>
  <mergeCells count="4">
    <mergeCell ref="A1:F1"/>
    <mergeCell ref="A2:B2"/>
    <mergeCell ref="C2:F2"/>
    <mergeCell ref="A8:E8"/>
  </mergeCells>
  <pageMargins left="0.7" right="0.7" top="0.75" bottom="0.75" header="0.3" footer="0.3"/>
  <pageSetup paperSize="9" scale="84"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8" master="" otherUserPermission="visible"/>
  <rangeList sheetStid="15" master="" otherUserPermission="visible"/>
  <rangeList sheetStid="13" master="" otherUserPermission="visible"/>
  <rangeList sheetStid="1" master="" otherUserPermission="visible"/>
  <rangeList sheetStid="2" master="" otherUserPermission="visible">
    <arrUserId title="区域1" rangeCreator="" othersAccessPermission="edit"/>
    <arrUserId title="区域2" rangeCreator="" othersAccessPermission="edit"/>
  </rangeList>
  <rangeList sheetStid="3" master="" otherUserPermission="visible">
    <arrUserId title="区域1" rangeCreator="" othersAccessPermission="edit"/>
    <arrUserId title="区域2" rangeCreator="" othersAccessPermission="edit"/>
  </rangeList>
  <rangeList sheetStid="11" master="" otherUserPermission="visible">
    <arrUserId title="区域1" rangeCreator="" othersAccessPermission="edit"/>
    <arrUserId title="区域2" rangeCreator="" othersAccessPermission="edit"/>
  </rangeList>
  <rangeList sheetStid="1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封面</vt:lpstr>
      <vt:lpstr>工程量清单说明</vt:lpstr>
      <vt:lpstr>汇总表</vt:lpstr>
      <vt:lpstr>100章</vt:lpstr>
      <vt:lpstr>200章</vt:lpstr>
      <vt:lpstr>300章</vt:lpstr>
      <vt:lpstr>600章 </vt:lpstr>
      <vt:lpstr>700章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蒋诚</dc:creator>
  <cp:lastModifiedBy>刘馨</cp:lastModifiedBy>
  <dcterms:created xsi:type="dcterms:W3CDTF">2019-07-02T14:13:00Z</dcterms:created>
  <cp:lastPrinted>2019-07-03T02:35:00Z</cp:lastPrinted>
  <dcterms:modified xsi:type="dcterms:W3CDTF">2024-09-05T06:45:35Z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AD74FC9A68B846238A6EEE0568C49D36_13</vt:lpwstr>
  </property>
  <property fmtid="{D5CDD505-2E9C-101B-9397-08002B2CF9AE}" pid="3" name="KSOProductBuildVer">
    <vt:lpwstr>2052-12.1.0.17827</vt:lpwstr>
  </property>
</Properties>
</file>