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8800" windowHeight="12465" activeTab="1"/>
  </bookViews>
  <sheets>
    <sheet name="封面" sheetId="6" r:id="rId1"/>
    <sheet name="工程量概算" sheetId="3" r:id="rId2"/>
  </sheets>
  <externalReferences>
    <externalReference r:id="rId3"/>
  </externalReferences>
  <definedNames>
    <definedName name="_编制人" localSheetId="0">[1]Sheet2!$A$48</definedName>
    <definedName name="_编制日期" localSheetId="0">[1]Sheet2!$A$49</definedName>
    <definedName name="_单位工程名称" localSheetId="0">[1]Sheet2!$A$38</definedName>
    <definedName name="_复核人" localSheetId="0">[1]Sheet2!$A$50</definedName>
    <definedName name="_复核日期" localSheetId="0">[1]Sheet2!$A$51</definedName>
    <definedName name="_造价咨询人" localSheetId="0">[1]Sheet2!$A$46</definedName>
    <definedName name="_造价咨询人法定代表人或其授权人" localSheetId="0">[1]Sheet2!$A$47</definedName>
    <definedName name="_招标人" localSheetId="0">[1]Sheet2!$A$44</definedName>
    <definedName name="_招标人法定代表人或其授权人" localSheetId="0">[1]Sheet2!$A$45</definedName>
  </definedNames>
  <calcPr calcId="125725"/>
</workbook>
</file>

<file path=xl/calcChain.xml><?xml version="1.0" encoding="utf-8"?>
<calcChain xmlns="http://schemas.openxmlformats.org/spreadsheetml/2006/main">
  <c r="D17" i="6"/>
  <c r="B17"/>
  <c r="D14"/>
  <c r="B14"/>
  <c r="D11"/>
  <c r="B11"/>
  <c r="D8"/>
  <c r="G28" i="3"/>
  <c r="E22"/>
  <c r="E21"/>
</calcChain>
</file>

<file path=xl/sharedStrings.xml><?xml version="1.0" encoding="utf-8"?>
<sst xmlns="http://schemas.openxmlformats.org/spreadsheetml/2006/main" count="102" uniqueCount="85">
  <si>
    <t>序号</t>
  </si>
  <si>
    <t>名称</t>
  </si>
  <si>
    <t>备注</t>
  </si>
  <si>
    <t>规格</t>
  </si>
  <si>
    <t>单位</t>
  </si>
  <si>
    <t>数量</t>
  </si>
  <si>
    <t>单价（元）</t>
  </si>
  <si>
    <t>合价（元）</t>
  </si>
  <si>
    <t>一、池塘</t>
  </si>
  <si>
    <t>池塘边坡整理</t>
  </si>
  <si>
    <t>含杂树杂草清理外运、线性调整、边坡修整等，满足图纸及甲方要求</t>
  </si>
  <si>
    <t>m</t>
  </si>
  <si>
    <t>二、河道</t>
  </si>
  <si>
    <t>河道清淤</t>
  </si>
  <si>
    <t>河道清淤，工程量以实际发生并以甲方确认为准</t>
  </si>
  <si>
    <t>m³</t>
  </si>
  <si>
    <t>三、进排水</t>
  </si>
  <si>
    <t>排水窨井</t>
  </si>
  <si>
    <t>砖砌检查井：1000*1000砖砌检查井，井净高2.0m，基础采用250mm厚C20素砼，井壁采用240mm厚砖砌结构，井口设150mm厚C20素砼压顶，配置玻璃钢栅格盖板，含DN200PVC池塘进水管敷设，，具体做法详见施工图</t>
  </si>
  <si>
    <t>座</t>
  </si>
  <si>
    <t>进水渠</t>
  </si>
  <si>
    <t>C800*900U型渠，U型渠采用C25砼，凹口均采用1:2水泥砂浆勾缝，设置千分之一水利坡降。含DN200PVC池塘进水管敷设，具体做法详见施工图</t>
  </si>
  <si>
    <t>排水渠</t>
  </si>
  <si>
    <t>现状排水渠修缮</t>
  </si>
  <si>
    <t>人工清理，水泥预制板衬砌，预制板规格1.2*0.6m，预制板分缝厚贴250g/m²无纺布反滤层，60mm厚C25砼底板，C25钢筋砼横杆150*100@20000。具体做法详见施工图</t>
  </si>
  <si>
    <t>排水管</t>
  </si>
  <si>
    <t>HDPE双臂波纹管，De400,0.8MPA，SN8，含开挖、埋管、管道基础等全部工作内容</t>
  </si>
  <si>
    <t>过路涵管</t>
  </si>
  <si>
    <t>长15m,HDPE双臂波纹管，De400,0.8MPA，SN8，含开挖、埋管、管道包封、两端砖砌挡墙等全部工作内容。具体做法详见施工图</t>
  </si>
  <si>
    <t>处</t>
  </si>
  <si>
    <t>四、尾水净化工程</t>
  </si>
  <si>
    <t>底质改良</t>
  </si>
  <si>
    <t>底质改良为生石灰干法消毒，生石灰泼撒，75kg/亩，具体做法详见图纸</t>
  </si>
  <si>
    <t>㎡</t>
  </si>
  <si>
    <t>沉水植物</t>
  </si>
  <si>
    <t>矮生苦草，种植密度4丛/㎡、5-8株/丛、株高25-30cm，工作内容:购买苗木价（含运至施工现场费用）、挖坑、栽种、培土、浇水、养护等,成活率100%,规格按设计要求</t>
  </si>
  <si>
    <t>挺水植物</t>
  </si>
  <si>
    <t>菖蒲，种植密度2丛/㎡、15株/丛、株高30-40cm，工作内容:购买苗木价（含运至施工现场费用）、挖坑、栽种、培土、浇水、养护等,成活率100%,做法、规格按设计要求</t>
  </si>
  <si>
    <t>美人蕉，种植密度2丛/㎡、3-5株/丛、株高30-40cm，工作内容:购买苗木价（含运至施工现场费用）、挖坑、栽种、培土、浇水、养护等,成活率100%,做法、规格按设计要求</t>
  </si>
  <si>
    <t>芦苇，种植密度2丛/㎡、4株/丛、株高30-40cm，工作内容:购买苗木价（含运至施工现场费用）、挖坑、栽种、培土、浇水、养护等,成活率100%,做法、规格按设计要求</t>
  </si>
  <si>
    <t>再力花，种植密度2丛/㎡、10株/丛、株高30-40cm，工作内容:购买苗木价（含运至施工现场费用）、挖坑、栽种、培土、浇水、养护等,成活率100%,做法、规格按设计要求</t>
  </si>
  <si>
    <t>底栖动物</t>
  </si>
  <si>
    <t>投放环棱螺、河蚌、螺丝等,放养密度：50g/㎡，工程量以实际投放量为准</t>
  </si>
  <si>
    <t>kg</t>
  </si>
  <si>
    <t>鱼类</t>
  </si>
  <si>
    <t>投放鲢鱼、鳙鱼、花鲢等，放养密度：18kg/万㎡，工程量以实际投放量为准</t>
  </si>
  <si>
    <t>小型移动水泵</t>
  </si>
  <si>
    <t>用于突发状况，6寸水泵</t>
  </si>
  <si>
    <t>台</t>
  </si>
  <si>
    <t>生态浮床</t>
  </si>
  <si>
    <t>6.6X3.3m复合生态浮床，含模块拼装、水生植物等，具体样式、做法详见图纸</t>
  </si>
  <si>
    <t>套</t>
  </si>
  <si>
    <t>太阳能曝气设备</t>
  </si>
  <si>
    <r>
      <rPr>
        <sz val="11"/>
        <color theme="1"/>
        <rFont val="宋体"/>
        <charset val="134"/>
        <scheme val="minor"/>
      </rPr>
      <t>功率：550W（24V），增氧能力：0.5KgO</t>
    </r>
    <r>
      <rPr>
        <sz val="8"/>
        <color theme="1"/>
        <rFont val="宋体"/>
        <charset val="134"/>
        <scheme val="minor"/>
      </rPr>
      <t>2</t>
    </r>
    <r>
      <rPr>
        <sz val="11"/>
        <color theme="1"/>
        <rFont val="宋体"/>
        <charset val="134"/>
        <scheme val="minor"/>
      </rPr>
      <t>/h ，含太阳能曝气机、太阳能电源、防水电缆、安装配件等，具体规格、样式满足图纸设计要求</t>
    </r>
  </si>
  <si>
    <t>过滤坝</t>
  </si>
  <si>
    <t>6*3m过滤坝（含滤料），具体做法详见图纸</t>
  </si>
  <si>
    <t>斜坡绿化</t>
  </si>
  <si>
    <t>斜坡临路面侧播撒草籽满铺(品种：狗牙根黑麦草混播）草籽满铺，不少于20g/㎡，含购买草籽、播撒、培浇水、施基肥、治虫、除草、修剪、养护等，成活率100%</t>
  </si>
  <si>
    <t>m²</t>
  </si>
  <si>
    <t>五</t>
  </si>
  <si>
    <t>预留金</t>
  </si>
  <si>
    <t>该费用为不可竞争费，投标时不可调整</t>
  </si>
  <si>
    <t>项</t>
  </si>
  <si>
    <t>六</t>
  </si>
  <si>
    <t>工程费用</t>
  </si>
  <si>
    <r>
      <rPr>
        <sz val="11"/>
        <color theme="1"/>
        <rFont val="宋体"/>
        <charset val="134"/>
      </rPr>
      <t>一</t>
    </r>
    <r>
      <rPr>
        <sz val="11"/>
        <color theme="1"/>
        <rFont val="Times New Roman"/>
        <family val="1"/>
      </rPr>
      <t>+</t>
    </r>
    <r>
      <rPr>
        <sz val="11"/>
        <color theme="1"/>
        <rFont val="宋体"/>
        <charset val="134"/>
      </rPr>
      <t>二</t>
    </r>
    <r>
      <rPr>
        <sz val="11"/>
        <color theme="1"/>
        <rFont val="Times New Roman"/>
        <family val="1"/>
      </rPr>
      <t>+</t>
    </r>
    <r>
      <rPr>
        <sz val="11"/>
        <color theme="1"/>
        <rFont val="宋体"/>
        <charset val="134"/>
      </rPr>
      <t>三+四+五</t>
    </r>
  </si>
  <si>
    <r>
      <t>说明:1、本项目单价为全费用综合单价，包括但不限于以下内容：人工、机械、材料、管理费、利润、规费、税金(增值税9%)、措施费(施工导流截流工程、施工房屋工程、降噪、防尘、水土保持、安全生产与文明工地、供水供电等临时工程、施工进场道路施工期养护、维修和补偿；施工场内交通道路修建与维护、拆除；新冠疫情常态化防控费用；承包人认为工程必需的其它交通措施费、保险费等)等一切可见和不可预见、直接和间接费用、风险等；各清单项目均需按规范及要求施工。
2、各投标单位报价前应自行踏勘现场，完全掌握施工现场可能存在的不确定因素及存在的风险等。
3、中标单位应文明施工，及时清除因施工遗留的垃圾，对已完成的成品进行保护。                                                                                                        4、</t>
    </r>
    <r>
      <rPr>
        <b/>
        <sz val="11"/>
        <color theme="1"/>
        <rFont val="宋体"/>
        <charset val="134"/>
        <scheme val="minor"/>
      </rPr>
      <t>该工程中的围堰、排水费及青苗费综合考虑在以上报价中，计算时不予调整。</t>
    </r>
  </si>
  <si>
    <t>工程</t>
  </si>
  <si>
    <t>招　标　人:</t>
  </si>
  <si>
    <t>工 程 造 价咨  询  人:</t>
  </si>
  <si>
    <t>(单位盖章)</t>
  </si>
  <si>
    <t>(单位资质专用章)</t>
  </si>
  <si>
    <t>法定代表人
或其授权人:</t>
  </si>
  <si>
    <t xml:space="preserve">法定代表人:
或其授权人:
</t>
  </si>
  <si>
    <t>(签字或盖章)</t>
  </si>
  <si>
    <t>编制人:</t>
  </si>
  <si>
    <t>复 核 人:</t>
  </si>
  <si>
    <t>(造价人员签字盖专用章)</t>
  </si>
  <si>
    <t>(造价工程师签字盖专用章)</t>
  </si>
  <si>
    <t>编制时间：</t>
  </si>
  <si>
    <t>复核时间:</t>
  </si>
  <si>
    <t>常州市金坛区朱林镇池塘标准化（生态化）改造标准渔塘建设项目</t>
    <phoneticPr fontId="6" type="noConversion"/>
  </si>
  <si>
    <t>常州市金坛区朱林镇沙湖村村民委员会</t>
    <phoneticPr fontId="6" type="noConversion"/>
  </si>
  <si>
    <t>招标工程量清单</t>
    <phoneticPr fontId="6" type="noConversion"/>
  </si>
  <si>
    <t>常州市金坛区朱林镇池塘标准化（生态化）改造标准渔塘建设项目  清单</t>
    <phoneticPr fontId="6" type="noConversion"/>
  </si>
</sst>
</file>

<file path=xl/styles.xml><?xml version="1.0" encoding="utf-8"?>
<styleSheet xmlns="http://schemas.openxmlformats.org/spreadsheetml/2006/main">
  <numFmts count="3">
    <numFmt numFmtId="176" formatCode="#,##0.00_ "/>
    <numFmt numFmtId="177" formatCode="0.00_ "/>
    <numFmt numFmtId="178" formatCode="0_ "/>
  </numFmts>
  <fonts count="1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Times New Roman"/>
      <family val="1"/>
    </font>
    <font>
      <sz val="8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sz val="11"/>
      <name val="黑体"/>
      <family val="3"/>
      <charset val="134"/>
    </font>
    <font>
      <b/>
      <sz val="12"/>
      <name val="宋体"/>
      <charset val="134"/>
    </font>
    <font>
      <b/>
      <sz val="28"/>
      <name val="宋体"/>
      <family val="3"/>
      <charset val="134"/>
    </font>
    <font>
      <sz val="16"/>
      <name val="宋体"/>
      <family val="3"/>
      <charset val="134"/>
    </font>
    <font>
      <sz val="18"/>
      <name val="宋体"/>
      <family val="3"/>
      <charset val="134"/>
    </font>
    <font>
      <b/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78" fontId="0" fillId="0" borderId="0" xfId="0" applyNumberForma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49" fontId="0" fillId="0" borderId="0" xfId="0" applyNumberFormat="1" applyBorder="1" applyAlignment="1">
      <alignment wrapText="1"/>
    </xf>
    <xf numFmtId="49" fontId="7" fillId="0" borderId="0" xfId="0" applyNumberFormat="1" applyFont="1" applyAlignment="1">
      <alignment horizontal="left" wrapText="1"/>
    </xf>
    <xf numFmtId="0" fontId="8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vertical="center" wrapText="1"/>
    </xf>
    <xf numFmtId="0" fontId="10" fillId="0" borderId="0" xfId="0" applyNumberFormat="1" applyFont="1" applyAlignment="1">
      <alignment vertical="center" wrapText="1"/>
    </xf>
    <xf numFmtId="0" fontId="11" fillId="0" borderId="0" xfId="0" applyFont="1" applyAlignment="1">
      <alignment horizontal="left" vertical="center"/>
    </xf>
    <xf numFmtId="49" fontId="0" fillId="0" borderId="0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horizontal="center"/>
    </xf>
    <xf numFmtId="49" fontId="0" fillId="0" borderId="0" xfId="0" applyNumberFormat="1" applyFont="1" applyAlignment="1">
      <alignment horizontal="center" wrapText="1"/>
    </xf>
    <xf numFmtId="49" fontId="0" fillId="0" borderId="0" xfId="0" applyNumberFormat="1" applyFont="1" applyAlignment="1">
      <alignment wrapText="1"/>
    </xf>
    <xf numFmtId="0" fontId="0" fillId="0" borderId="0" xfId="0" applyFont="1" applyAlignment="1">
      <alignment horizontal="left"/>
    </xf>
    <xf numFmtId="0" fontId="12" fillId="0" borderId="0" xfId="0" applyFont="1" applyAlignment="1">
      <alignment vertical="center" wrapText="1"/>
    </xf>
    <xf numFmtId="0" fontId="13" fillId="0" borderId="0" xfId="0" applyNumberFormat="1" applyFont="1" applyBorder="1" applyAlignment="1">
      <alignment horizontal="center" wrapText="1"/>
    </xf>
    <xf numFmtId="49" fontId="13" fillId="0" borderId="0" xfId="0" applyNumberFormat="1" applyFont="1" applyAlignment="1">
      <alignment horizontal="center" wrapText="1"/>
    </xf>
    <xf numFmtId="0" fontId="13" fillId="0" borderId="5" xfId="0" applyNumberFormat="1" applyFont="1" applyBorder="1" applyAlignment="1">
      <alignment horizontal="center" wrapText="1"/>
    </xf>
    <xf numFmtId="0" fontId="13" fillId="0" borderId="0" xfId="0" applyNumberFormat="1" applyFont="1" applyBorder="1" applyAlignment="1">
      <alignment wrapText="1"/>
    </xf>
    <xf numFmtId="49" fontId="13" fillId="0" borderId="0" xfId="0" applyNumberFormat="1" applyFont="1" applyAlignment="1">
      <alignment wrapText="1"/>
    </xf>
    <xf numFmtId="0" fontId="13" fillId="0" borderId="5" xfId="0" applyNumberFormat="1" applyFont="1" applyBorder="1" applyAlignment="1">
      <alignment wrapText="1"/>
    </xf>
    <xf numFmtId="0" fontId="13" fillId="0" borderId="0" xfId="0" applyNumberFormat="1" applyFont="1" applyBorder="1" applyAlignment="1">
      <alignment horizontal="left" wrapText="1"/>
    </xf>
    <xf numFmtId="49" fontId="13" fillId="0" borderId="0" xfId="0" applyNumberFormat="1" applyFont="1" applyBorder="1" applyAlignment="1">
      <alignment wrapText="1"/>
    </xf>
    <xf numFmtId="0" fontId="13" fillId="0" borderId="0" xfId="0" applyNumberFormat="1" applyFont="1" applyAlignment="1">
      <alignment wrapText="1"/>
    </xf>
    <xf numFmtId="49" fontId="13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wrapText="1"/>
    </xf>
    <xf numFmtId="0" fontId="0" fillId="0" borderId="6" xfId="0" applyFont="1" applyBorder="1" applyAlignment="1">
      <alignment horizontal="center" wrapText="1"/>
    </xf>
    <xf numFmtId="0" fontId="14" fillId="0" borderId="5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NumberFormat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left" shrinkToFit="1"/>
    </xf>
    <xf numFmtId="0" fontId="13" fillId="0" borderId="5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49" fontId="0" fillId="0" borderId="0" xfId="0" applyNumberFormat="1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4120;&#24030;&#24066;&#37329;&#22363;&#21306;&#26417;&#26519;&#38215;&#27744;&#22616;&#26631;&#20934;&#21270;&#65288;&#29983;&#24577;&#21270;&#65289;&#25913;&#36896;&#26631;&#20934;&#28180;&#22616;&#24314;&#35774;&#39033;&#30446;/2022&#20195;&#29702;/&#20754;&#26519;/2022&#24180;&#24230;&#20754;&#26519;&#38215;&#24184;&#31119;&#27827;&#28246;&#24314;&#35774;&#24037;&#31243;/&#25511;&#21046;&#20215;%20&#28165;&#21333;/&#25307;&#26631;&#25511;&#21046;&#20215;&#25161;&#39029;&#65306;&#25161;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2"/>
      <sheetName val="Sheet3"/>
    </sheetNames>
    <sheetDataSet>
      <sheetData sheetId="0" refreshError="1">
        <row r="38">
          <cell r="A38" t="str">
            <v xml:space="preserve">2022年度儒林镇幸福河湖建设工程 </v>
          </cell>
        </row>
        <row r="44">
          <cell r="A44" t="str">
            <v xml:space="preserve">常州市金坛区儒林镇人民政府 </v>
          </cell>
        </row>
        <row r="45">
          <cell r="A45" t="str">
            <v xml:space="preserve"> </v>
          </cell>
        </row>
        <row r="46">
          <cell r="A46" t="str">
            <v xml:space="preserve">江苏华溯工程项目管理有限公司 </v>
          </cell>
        </row>
        <row r="47">
          <cell r="A47" t="str">
            <v xml:space="preserve"> </v>
          </cell>
        </row>
        <row r="48">
          <cell r="A48" t="str">
            <v xml:space="preserve"> </v>
          </cell>
        </row>
        <row r="49">
          <cell r="A49" t="str">
            <v xml:space="preserve"> </v>
          </cell>
        </row>
        <row r="50">
          <cell r="A50" t="str">
            <v xml:space="preserve"> </v>
          </cell>
        </row>
        <row r="51">
          <cell r="A51" t="str">
            <v xml:space="preserve"> 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workbookViewId="0">
      <selection activeCell="H6" sqref="H6"/>
    </sheetView>
  </sheetViews>
  <sheetFormatPr defaultRowHeight="13.5"/>
  <cols>
    <col min="1" max="1" width="16.75" customWidth="1"/>
    <col min="2" max="2" width="24.25" customWidth="1"/>
    <col min="3" max="3" width="18.125" customWidth="1"/>
    <col min="5" max="5" width="15.375" customWidth="1"/>
  </cols>
  <sheetData>
    <row r="1" spans="1:5" ht="54.75" customHeight="1">
      <c r="A1" s="14"/>
      <c r="B1" s="41" t="s">
        <v>81</v>
      </c>
      <c r="C1" s="41"/>
      <c r="D1" s="41"/>
      <c r="E1" s="39" t="s">
        <v>67</v>
      </c>
    </row>
    <row r="2" spans="1:5" ht="7.5" customHeight="1">
      <c r="A2" s="16"/>
      <c r="B2" s="16"/>
      <c r="C2" s="16"/>
      <c r="D2" s="15"/>
      <c r="E2" s="17"/>
    </row>
    <row r="3" spans="1:5" ht="9.75" customHeight="1">
      <c r="A3" s="16"/>
      <c r="B3" s="16"/>
      <c r="C3" s="16"/>
      <c r="D3" s="15"/>
      <c r="E3" s="17"/>
    </row>
    <row r="4" spans="1:5" ht="46.5">
      <c r="A4" s="28"/>
      <c r="B4" s="42" t="s">
        <v>83</v>
      </c>
      <c r="C4" s="42"/>
      <c r="D4" s="42"/>
      <c r="E4" s="18"/>
    </row>
    <row r="5" spans="1:5" ht="14.25">
      <c r="A5" s="19"/>
      <c r="B5" s="19"/>
      <c r="C5" s="19"/>
      <c r="D5" s="19"/>
      <c r="E5" s="20"/>
    </row>
    <row r="6" spans="1:5" ht="51" customHeight="1">
      <c r="A6" s="29"/>
      <c r="B6" s="43"/>
      <c r="C6" s="43"/>
      <c r="D6" s="43"/>
      <c r="E6" s="43"/>
    </row>
    <row r="7" spans="1:5" ht="20.25">
      <c r="A7" s="29"/>
      <c r="B7" s="44"/>
      <c r="C7" s="44"/>
      <c r="D7" s="44"/>
      <c r="E7" s="44"/>
    </row>
    <row r="8" spans="1:5" ht="104.25" customHeight="1">
      <c r="A8" s="30" t="s">
        <v>68</v>
      </c>
      <c r="B8" s="31" t="s">
        <v>82</v>
      </c>
      <c r="C8" s="32" t="s">
        <v>69</v>
      </c>
      <c r="D8" s="45" t="str">
        <f>_造价咨询人</f>
        <v xml:space="preserve">江苏华溯工程项目管理有限公司 </v>
      </c>
      <c r="E8" s="45"/>
    </row>
    <row r="9" spans="1:5">
      <c r="A9" s="21"/>
      <c r="B9" s="22" t="s">
        <v>70</v>
      </c>
      <c r="C9" s="22"/>
      <c r="D9" s="40" t="s">
        <v>71</v>
      </c>
      <c r="E9" s="40"/>
    </row>
    <row r="10" spans="1:5">
      <c r="A10" s="21"/>
      <c r="B10" s="22"/>
      <c r="C10" s="22"/>
      <c r="D10" s="23"/>
      <c r="E10" s="24"/>
    </row>
    <row r="11" spans="1:5" ht="96" customHeight="1">
      <c r="A11" s="33" t="s">
        <v>72</v>
      </c>
      <c r="B11" s="34" t="str">
        <f>_招标人法定代表人或其授权人</f>
        <v xml:space="preserve"> </v>
      </c>
      <c r="C11" s="35" t="s">
        <v>73</v>
      </c>
      <c r="D11" s="45" t="str">
        <f>_造价咨询人法定代表人或其授权人</f>
        <v xml:space="preserve"> </v>
      </c>
      <c r="E11" s="45"/>
    </row>
    <row r="12" spans="1:5">
      <c r="A12" s="21"/>
      <c r="B12" s="22" t="s">
        <v>74</v>
      </c>
      <c r="C12" s="22"/>
      <c r="D12" s="46" t="s">
        <v>74</v>
      </c>
      <c r="E12" s="46"/>
    </row>
    <row r="13" spans="1:5">
      <c r="A13" s="21"/>
      <c r="B13" s="22"/>
      <c r="C13" s="22"/>
      <c r="D13" s="23"/>
      <c r="E13" s="24"/>
    </row>
    <row r="14" spans="1:5" ht="53.25" customHeight="1">
      <c r="A14" s="36" t="s">
        <v>75</v>
      </c>
      <c r="B14" s="34" t="str">
        <f>_编制人</f>
        <v xml:space="preserve"> </v>
      </c>
      <c r="C14" s="35" t="s">
        <v>76</v>
      </c>
      <c r="D14" s="45" t="str">
        <f>_复核人</f>
        <v xml:space="preserve"> </v>
      </c>
      <c r="E14" s="45"/>
    </row>
    <row r="15" spans="1:5">
      <c r="A15" s="25"/>
      <c r="B15" s="25" t="s">
        <v>77</v>
      </c>
      <c r="C15" s="25"/>
      <c r="D15" s="47" t="s">
        <v>78</v>
      </c>
      <c r="E15" s="47"/>
    </row>
    <row r="16" spans="1:5">
      <c r="A16" s="26"/>
      <c r="B16" s="26"/>
      <c r="C16" s="26"/>
      <c r="D16" s="26"/>
      <c r="E16" s="27"/>
    </row>
    <row r="17" spans="1:5" ht="39" customHeight="1">
      <c r="A17" s="38" t="s">
        <v>79</v>
      </c>
      <c r="B17" s="37" t="str">
        <f>_编制日期</f>
        <v xml:space="preserve"> </v>
      </c>
      <c r="C17" s="37" t="s">
        <v>80</v>
      </c>
      <c r="D17" s="48" t="str">
        <f>_复核日期</f>
        <v xml:space="preserve"> </v>
      </c>
      <c r="E17" s="48"/>
    </row>
  </sheetData>
  <mergeCells count="11">
    <mergeCell ref="D11:E11"/>
    <mergeCell ref="D12:E12"/>
    <mergeCell ref="D14:E14"/>
    <mergeCell ref="D15:E15"/>
    <mergeCell ref="D17:E17"/>
    <mergeCell ref="D9:E9"/>
    <mergeCell ref="B1:D1"/>
    <mergeCell ref="B4:D4"/>
    <mergeCell ref="B6:E6"/>
    <mergeCell ref="B7:E7"/>
    <mergeCell ref="D8:E8"/>
  </mergeCells>
  <phoneticPr fontId="6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7"/>
  <sheetViews>
    <sheetView tabSelected="1" topLeftCell="A16" workbookViewId="0">
      <selection activeCell="B25" sqref="B25"/>
    </sheetView>
  </sheetViews>
  <sheetFormatPr defaultColWidth="9" defaultRowHeight="20.100000000000001" customHeight="1"/>
  <cols>
    <col min="1" max="1" width="6" style="1" customWidth="1"/>
    <col min="2" max="2" width="10.5" style="1" customWidth="1"/>
    <col min="3" max="3" width="64.125" style="1" customWidth="1"/>
    <col min="4" max="4" width="6.75" style="1" customWidth="1"/>
    <col min="5" max="5" width="9.25" style="1" customWidth="1"/>
    <col min="6" max="7" width="11" style="1" customWidth="1"/>
    <col min="8" max="8" width="7.75" style="1" customWidth="1"/>
    <col min="9" max="9" width="9" style="1"/>
    <col min="10" max="10" width="12.625" style="1"/>
    <col min="11" max="16384" width="9" style="1"/>
  </cols>
  <sheetData>
    <row r="1" spans="1:8" ht="30.95" customHeight="1">
      <c r="A1" s="53" t="s">
        <v>84</v>
      </c>
      <c r="B1" s="53"/>
      <c r="C1" s="53"/>
      <c r="D1" s="53"/>
      <c r="E1" s="53"/>
      <c r="F1" s="53"/>
      <c r="G1" s="53"/>
      <c r="H1" s="53"/>
    </row>
    <row r="2" spans="1:8" ht="20.100000000000001" customHeight="1">
      <c r="A2" s="2" t="s">
        <v>0</v>
      </c>
      <c r="B2" s="2" t="s">
        <v>1</v>
      </c>
      <c r="C2" s="2" t="s">
        <v>3</v>
      </c>
      <c r="D2" s="2" t="s">
        <v>4</v>
      </c>
      <c r="E2" s="2" t="s">
        <v>5</v>
      </c>
      <c r="F2" s="4" t="s">
        <v>6</v>
      </c>
      <c r="G2" s="4" t="s">
        <v>7</v>
      </c>
      <c r="H2" s="2" t="s">
        <v>2</v>
      </c>
    </row>
    <row r="3" spans="1:8" ht="20.100000000000001" customHeight="1">
      <c r="A3" s="54" t="s">
        <v>8</v>
      </c>
      <c r="B3" s="54"/>
      <c r="C3" s="54"/>
      <c r="D3" s="54"/>
      <c r="E3" s="54"/>
      <c r="F3" s="54"/>
      <c r="G3" s="5"/>
      <c r="H3" s="6"/>
    </row>
    <row r="4" spans="1:8" ht="24" customHeight="1">
      <c r="A4" s="2">
        <v>1</v>
      </c>
      <c r="B4" s="2" t="s">
        <v>9</v>
      </c>
      <c r="C4" s="7" t="s">
        <v>10</v>
      </c>
      <c r="D4" s="2" t="s">
        <v>11</v>
      </c>
      <c r="E4" s="8">
        <v>4270</v>
      </c>
      <c r="F4" s="8"/>
      <c r="G4" s="3"/>
      <c r="H4" s="2"/>
    </row>
    <row r="5" spans="1:8" ht="20.100000000000001" customHeight="1">
      <c r="A5" s="54" t="s">
        <v>12</v>
      </c>
      <c r="B5" s="54"/>
      <c r="C5" s="54"/>
      <c r="D5" s="54"/>
      <c r="E5" s="54"/>
      <c r="F5" s="54"/>
      <c r="G5" s="5"/>
      <c r="H5" s="6"/>
    </row>
    <row r="6" spans="1:8" ht="20.100000000000001" customHeight="1">
      <c r="A6" s="2">
        <v>1</v>
      </c>
      <c r="B6" s="2" t="s">
        <v>13</v>
      </c>
      <c r="C6" s="2" t="s">
        <v>14</v>
      </c>
      <c r="D6" s="2" t="s">
        <v>15</v>
      </c>
      <c r="E6" s="8">
        <v>8160</v>
      </c>
      <c r="F6" s="8"/>
      <c r="G6" s="3"/>
      <c r="H6" s="2"/>
    </row>
    <row r="7" spans="1:8" ht="20.100000000000001" customHeight="1">
      <c r="A7" s="54" t="s">
        <v>16</v>
      </c>
      <c r="B7" s="54"/>
      <c r="C7" s="54"/>
      <c r="D7" s="54"/>
      <c r="E7" s="54"/>
      <c r="F7" s="54"/>
      <c r="G7" s="5"/>
      <c r="H7" s="6"/>
    </row>
    <row r="8" spans="1:8" ht="48" customHeight="1">
      <c r="A8" s="2">
        <v>1</v>
      </c>
      <c r="B8" s="4" t="s">
        <v>17</v>
      </c>
      <c r="C8" s="9" t="s">
        <v>18</v>
      </c>
      <c r="D8" s="2" t="s">
        <v>19</v>
      </c>
      <c r="E8" s="8">
        <v>6</v>
      </c>
      <c r="F8" s="8"/>
      <c r="G8" s="3"/>
      <c r="H8" s="2"/>
    </row>
    <row r="9" spans="1:8" ht="36" customHeight="1">
      <c r="A9" s="2">
        <v>2</v>
      </c>
      <c r="B9" s="2" t="s">
        <v>20</v>
      </c>
      <c r="C9" s="9" t="s">
        <v>21</v>
      </c>
      <c r="D9" s="2" t="s">
        <v>11</v>
      </c>
      <c r="E9" s="2">
        <v>970</v>
      </c>
      <c r="F9" s="2"/>
      <c r="G9" s="3"/>
      <c r="H9" s="2"/>
    </row>
    <row r="10" spans="1:8" ht="39.950000000000003" customHeight="1">
      <c r="A10" s="2">
        <v>3</v>
      </c>
      <c r="B10" s="2" t="s">
        <v>22</v>
      </c>
      <c r="C10" s="9" t="s">
        <v>21</v>
      </c>
      <c r="D10" s="2" t="s">
        <v>11</v>
      </c>
      <c r="E10" s="2">
        <v>250</v>
      </c>
      <c r="F10" s="2"/>
      <c r="G10" s="3"/>
      <c r="H10" s="2"/>
    </row>
    <row r="11" spans="1:8" ht="49.5" customHeight="1">
      <c r="A11" s="2">
        <v>4</v>
      </c>
      <c r="B11" s="7" t="s">
        <v>23</v>
      </c>
      <c r="C11" s="9" t="s">
        <v>24</v>
      </c>
      <c r="D11" s="2" t="s">
        <v>11</v>
      </c>
      <c r="E11" s="2">
        <v>347</v>
      </c>
      <c r="F11" s="2"/>
      <c r="G11" s="3"/>
      <c r="H11" s="2"/>
    </row>
    <row r="12" spans="1:8" ht="27" customHeight="1">
      <c r="A12" s="2">
        <v>5</v>
      </c>
      <c r="B12" s="2" t="s">
        <v>25</v>
      </c>
      <c r="C12" s="9" t="s">
        <v>26</v>
      </c>
      <c r="D12" s="2" t="s">
        <v>11</v>
      </c>
      <c r="E12" s="2">
        <v>565</v>
      </c>
      <c r="F12" s="2"/>
      <c r="G12" s="3"/>
      <c r="H12" s="2"/>
    </row>
    <row r="13" spans="1:8" ht="36.950000000000003" customHeight="1">
      <c r="A13" s="2">
        <v>6</v>
      </c>
      <c r="B13" s="2" t="s">
        <v>27</v>
      </c>
      <c r="C13" s="9" t="s">
        <v>28</v>
      </c>
      <c r="D13" s="2" t="s">
        <v>29</v>
      </c>
      <c r="E13" s="2">
        <v>2</v>
      </c>
      <c r="F13" s="2"/>
      <c r="G13" s="3"/>
      <c r="H13" s="2"/>
    </row>
    <row r="14" spans="1:8" ht="20.100000000000001" customHeight="1">
      <c r="A14" s="54" t="s">
        <v>30</v>
      </c>
      <c r="B14" s="54"/>
      <c r="C14" s="54"/>
      <c r="D14" s="54"/>
      <c r="E14" s="54"/>
      <c r="F14" s="54"/>
      <c r="G14" s="5"/>
      <c r="H14" s="6"/>
    </row>
    <row r="15" spans="1:8" ht="24.75" customHeight="1">
      <c r="A15" s="2">
        <v>1</v>
      </c>
      <c r="B15" s="2" t="s">
        <v>31</v>
      </c>
      <c r="C15" s="7" t="s">
        <v>32</v>
      </c>
      <c r="D15" s="2" t="s">
        <v>33</v>
      </c>
      <c r="E15" s="8">
        <v>21537</v>
      </c>
      <c r="F15" s="5"/>
      <c r="G15" s="3"/>
      <c r="H15" s="2"/>
    </row>
    <row r="16" spans="1:8" ht="44.25" customHeight="1">
      <c r="A16" s="2">
        <v>2</v>
      </c>
      <c r="B16" s="2" t="s">
        <v>34</v>
      </c>
      <c r="C16" s="7" t="s">
        <v>35</v>
      </c>
      <c r="D16" s="2" t="s">
        <v>33</v>
      </c>
      <c r="E16" s="8">
        <v>8000</v>
      </c>
      <c r="F16" s="5"/>
      <c r="G16" s="3"/>
      <c r="H16" s="2"/>
    </row>
    <row r="17" spans="1:8" ht="43.5" customHeight="1">
      <c r="A17" s="2">
        <v>3</v>
      </c>
      <c r="B17" s="2" t="s">
        <v>36</v>
      </c>
      <c r="C17" s="7" t="s">
        <v>37</v>
      </c>
      <c r="D17" s="2" t="s">
        <v>33</v>
      </c>
      <c r="E17" s="8">
        <v>1250</v>
      </c>
      <c r="F17" s="8"/>
      <c r="G17" s="3"/>
      <c r="H17" s="2"/>
    </row>
    <row r="18" spans="1:8" ht="47.25" customHeight="1">
      <c r="A18" s="2">
        <v>4</v>
      </c>
      <c r="B18" s="2" t="s">
        <v>36</v>
      </c>
      <c r="C18" s="7" t="s">
        <v>38</v>
      </c>
      <c r="D18" s="2" t="s">
        <v>33</v>
      </c>
      <c r="E18" s="8">
        <v>1250</v>
      </c>
      <c r="F18" s="8"/>
      <c r="G18" s="3"/>
      <c r="H18" s="2"/>
    </row>
    <row r="19" spans="1:8" ht="43.5" customHeight="1">
      <c r="A19" s="2">
        <v>5</v>
      </c>
      <c r="B19" s="2" t="s">
        <v>36</v>
      </c>
      <c r="C19" s="7" t="s">
        <v>39</v>
      </c>
      <c r="D19" s="2" t="s">
        <v>33</v>
      </c>
      <c r="E19" s="8">
        <v>1250</v>
      </c>
      <c r="F19" s="8"/>
      <c r="G19" s="3"/>
      <c r="H19" s="2"/>
    </row>
    <row r="20" spans="1:8" ht="50.25" customHeight="1">
      <c r="A20" s="2">
        <v>6</v>
      </c>
      <c r="B20" s="2" t="s">
        <v>36</v>
      </c>
      <c r="C20" s="7" t="s">
        <v>40</v>
      </c>
      <c r="D20" s="2" t="s">
        <v>33</v>
      </c>
      <c r="E20" s="8">
        <v>1250</v>
      </c>
      <c r="F20" s="8"/>
      <c r="G20" s="3"/>
      <c r="H20" s="2"/>
    </row>
    <row r="21" spans="1:8" ht="20.100000000000001" customHeight="1">
      <c r="A21" s="2">
        <v>7</v>
      </c>
      <c r="B21" s="2" t="s">
        <v>41</v>
      </c>
      <c r="C21" s="7" t="s">
        <v>42</v>
      </c>
      <c r="D21" s="2" t="s">
        <v>43</v>
      </c>
      <c r="E21" s="8">
        <f>50*E15/1000</f>
        <v>1076.8499999999999</v>
      </c>
      <c r="F21" s="5"/>
      <c r="G21" s="3"/>
      <c r="H21" s="2"/>
    </row>
    <row r="22" spans="1:8" ht="20.100000000000001" customHeight="1">
      <c r="A22" s="2">
        <v>8</v>
      </c>
      <c r="B22" s="2" t="s">
        <v>44</v>
      </c>
      <c r="C22" s="7" t="s">
        <v>45</v>
      </c>
      <c r="D22" s="2" t="s">
        <v>43</v>
      </c>
      <c r="E22" s="8">
        <f>20*E15/10000</f>
        <v>43.073999999999998</v>
      </c>
      <c r="F22" s="5"/>
      <c r="G22" s="3"/>
      <c r="H22" s="2"/>
    </row>
    <row r="23" spans="1:8" ht="30" customHeight="1">
      <c r="A23" s="2">
        <v>9</v>
      </c>
      <c r="B23" s="7" t="s">
        <v>46</v>
      </c>
      <c r="C23" s="2" t="s">
        <v>47</v>
      </c>
      <c r="D23" s="2" t="s">
        <v>48</v>
      </c>
      <c r="E23" s="8">
        <v>3</v>
      </c>
      <c r="F23" s="5"/>
      <c r="G23" s="3"/>
      <c r="H23" s="2"/>
    </row>
    <row r="24" spans="1:8" ht="20.100000000000001" customHeight="1">
      <c r="A24" s="2">
        <v>10</v>
      </c>
      <c r="B24" s="2" t="s">
        <v>49</v>
      </c>
      <c r="C24" s="2" t="s">
        <v>50</v>
      </c>
      <c r="D24" s="2" t="s">
        <v>51</v>
      </c>
      <c r="E24" s="2">
        <v>4</v>
      </c>
      <c r="F24" s="2"/>
      <c r="G24" s="3"/>
      <c r="H24" s="2"/>
    </row>
    <row r="25" spans="1:8" ht="41.1" customHeight="1">
      <c r="A25" s="2">
        <v>11</v>
      </c>
      <c r="B25" s="7" t="s">
        <v>52</v>
      </c>
      <c r="C25" s="7" t="s">
        <v>53</v>
      </c>
      <c r="D25" s="2" t="s">
        <v>51</v>
      </c>
      <c r="E25" s="2">
        <v>4</v>
      </c>
      <c r="F25" s="2"/>
      <c r="G25" s="3"/>
      <c r="H25" s="2"/>
    </row>
    <row r="26" spans="1:8" ht="20.100000000000001" customHeight="1">
      <c r="A26" s="2">
        <v>12</v>
      </c>
      <c r="B26" s="2" t="s">
        <v>54</v>
      </c>
      <c r="C26" s="2" t="s">
        <v>55</v>
      </c>
      <c r="D26" s="2" t="s">
        <v>19</v>
      </c>
      <c r="E26" s="8">
        <v>2</v>
      </c>
      <c r="F26" s="5"/>
      <c r="G26" s="3"/>
      <c r="H26" s="2"/>
    </row>
    <row r="27" spans="1:8" ht="47.25" customHeight="1">
      <c r="A27" s="2">
        <v>13</v>
      </c>
      <c r="B27" s="2" t="s">
        <v>56</v>
      </c>
      <c r="C27" s="7" t="s">
        <v>57</v>
      </c>
      <c r="D27" s="2" t="s">
        <v>58</v>
      </c>
      <c r="E27" s="8">
        <v>1900</v>
      </c>
      <c r="F27" s="5"/>
      <c r="G27" s="3"/>
      <c r="H27" s="2"/>
    </row>
    <row r="28" spans="1:8" ht="36" customHeight="1">
      <c r="A28" s="2" t="s">
        <v>59</v>
      </c>
      <c r="B28" s="2" t="s">
        <v>60</v>
      </c>
      <c r="C28" s="10" t="s">
        <v>61</v>
      </c>
      <c r="D28" s="2" t="s">
        <v>62</v>
      </c>
      <c r="E28" s="8">
        <v>1</v>
      </c>
      <c r="F28" s="5">
        <v>50000</v>
      </c>
      <c r="G28" s="3">
        <f t="shared" ref="G28" si="0">E28*F28</f>
        <v>50000</v>
      </c>
      <c r="H28" s="2"/>
    </row>
    <row r="29" spans="1:8" ht="20.100000000000001" customHeight="1">
      <c r="A29" s="11" t="s">
        <v>63</v>
      </c>
      <c r="B29" s="11" t="s">
        <v>64</v>
      </c>
      <c r="C29" s="49" t="s">
        <v>65</v>
      </c>
      <c r="D29" s="49"/>
      <c r="E29" s="49"/>
      <c r="F29" s="49"/>
      <c r="G29" s="8"/>
      <c r="H29" s="2"/>
    </row>
    <row r="30" spans="1:8" ht="106.5" customHeight="1">
      <c r="A30" s="50" t="s">
        <v>66</v>
      </c>
      <c r="B30" s="51"/>
      <c r="C30" s="51"/>
      <c r="D30" s="51"/>
      <c r="E30" s="51"/>
      <c r="F30" s="51"/>
      <c r="G30" s="51"/>
      <c r="H30" s="52"/>
    </row>
    <row r="31" spans="1:8" ht="20.100000000000001" customHeight="1">
      <c r="E31" s="12"/>
      <c r="F31" s="12"/>
      <c r="G31" s="12"/>
    </row>
    <row r="32" spans="1:8" ht="20.100000000000001" customHeight="1">
      <c r="E32" s="12"/>
      <c r="F32" s="12"/>
      <c r="G32" s="12"/>
    </row>
    <row r="33" spans="5:7" ht="20.100000000000001" customHeight="1">
      <c r="E33" s="12"/>
      <c r="F33" s="12"/>
      <c r="G33" s="12"/>
    </row>
    <row r="34" spans="5:7" ht="20.100000000000001" customHeight="1">
      <c r="E34" s="12"/>
      <c r="F34" s="12"/>
      <c r="G34" s="12"/>
    </row>
    <row r="35" spans="5:7" ht="20.100000000000001" customHeight="1">
      <c r="E35" s="12"/>
      <c r="F35" s="12"/>
      <c r="G35" s="12"/>
    </row>
    <row r="36" spans="5:7" ht="20.100000000000001" customHeight="1">
      <c r="E36" s="12"/>
      <c r="F36" s="12"/>
      <c r="G36" s="12"/>
    </row>
    <row r="37" spans="5:7" ht="20.100000000000001" customHeight="1">
      <c r="E37" s="12"/>
      <c r="F37" s="12"/>
      <c r="G37" s="12"/>
    </row>
    <row r="38" spans="5:7" ht="20.100000000000001" customHeight="1">
      <c r="E38" s="12"/>
      <c r="F38" s="12"/>
      <c r="G38" s="12"/>
    </row>
    <row r="39" spans="5:7" ht="20.100000000000001" customHeight="1">
      <c r="E39" s="12"/>
      <c r="F39" s="12"/>
      <c r="G39" s="12"/>
    </row>
    <row r="40" spans="5:7" ht="20.100000000000001" customHeight="1">
      <c r="E40" s="12"/>
      <c r="F40" s="12"/>
      <c r="G40" s="12"/>
    </row>
    <row r="41" spans="5:7" ht="20.100000000000001" customHeight="1">
      <c r="E41" s="12"/>
      <c r="F41" s="12"/>
      <c r="G41" s="12"/>
    </row>
    <row r="42" spans="5:7" ht="20.100000000000001" customHeight="1">
      <c r="E42" s="12"/>
      <c r="F42" s="12"/>
      <c r="G42" s="12"/>
    </row>
    <row r="43" spans="5:7" ht="20.100000000000001" customHeight="1">
      <c r="E43" s="12"/>
      <c r="F43" s="12"/>
      <c r="G43" s="12"/>
    </row>
    <row r="44" spans="5:7" ht="20.100000000000001" customHeight="1">
      <c r="E44" s="12"/>
      <c r="F44" s="12"/>
      <c r="G44" s="12"/>
    </row>
    <row r="45" spans="5:7" ht="20.100000000000001" customHeight="1">
      <c r="E45" s="12"/>
      <c r="F45" s="12"/>
      <c r="G45" s="12"/>
    </row>
    <row r="46" spans="5:7" ht="20.100000000000001" customHeight="1">
      <c r="E46" s="12"/>
      <c r="F46" s="12"/>
      <c r="G46" s="12"/>
    </row>
    <row r="47" spans="5:7" ht="20.100000000000001" customHeight="1">
      <c r="E47" s="12"/>
      <c r="F47" s="12"/>
      <c r="G47" s="12"/>
    </row>
    <row r="48" spans="5:7" ht="20.100000000000001" customHeight="1">
      <c r="E48" s="12"/>
      <c r="F48" s="12"/>
      <c r="G48" s="12"/>
    </row>
    <row r="49" spans="5:7" ht="20.100000000000001" customHeight="1">
      <c r="E49" s="12"/>
      <c r="F49" s="12"/>
      <c r="G49" s="12"/>
    </row>
    <row r="50" spans="5:7" ht="20.100000000000001" customHeight="1">
      <c r="E50" s="12"/>
      <c r="F50" s="12"/>
      <c r="G50" s="12"/>
    </row>
    <row r="51" spans="5:7" ht="20.100000000000001" customHeight="1">
      <c r="E51" s="12"/>
      <c r="F51" s="12"/>
      <c r="G51" s="12"/>
    </row>
    <row r="52" spans="5:7" ht="20.100000000000001" customHeight="1">
      <c r="E52" s="12"/>
      <c r="F52" s="12"/>
      <c r="G52" s="12"/>
    </row>
    <row r="53" spans="5:7" ht="20.100000000000001" customHeight="1">
      <c r="E53" s="12"/>
      <c r="F53" s="12"/>
      <c r="G53" s="12"/>
    </row>
    <row r="54" spans="5:7" ht="20.100000000000001" customHeight="1">
      <c r="E54" s="12"/>
      <c r="F54" s="12"/>
      <c r="G54" s="12"/>
    </row>
    <row r="55" spans="5:7" ht="20.100000000000001" customHeight="1">
      <c r="E55" s="12"/>
      <c r="F55" s="12"/>
      <c r="G55" s="12"/>
    </row>
    <row r="56" spans="5:7" ht="20.100000000000001" customHeight="1">
      <c r="E56" s="12"/>
      <c r="F56" s="12"/>
      <c r="G56" s="12"/>
    </row>
    <row r="57" spans="5:7" ht="20.100000000000001" customHeight="1">
      <c r="E57" s="13"/>
      <c r="F57" s="13"/>
      <c r="G57" s="13"/>
    </row>
  </sheetData>
  <mergeCells count="7">
    <mergeCell ref="C29:F29"/>
    <mergeCell ref="A30:H30"/>
    <mergeCell ref="A1:H1"/>
    <mergeCell ref="A3:F3"/>
    <mergeCell ref="A5:F5"/>
    <mergeCell ref="A7:F7"/>
    <mergeCell ref="A14:F14"/>
  </mergeCells>
  <phoneticPr fontId="6" type="noConversion"/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封面</vt:lpstr>
      <vt:lpstr>工程量概算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WorkPC2</dc:creator>
  <cp:lastModifiedBy>赵佩佩</cp:lastModifiedBy>
  <cp:lastPrinted>2022-12-28T07:18:13Z</cp:lastPrinted>
  <dcterms:created xsi:type="dcterms:W3CDTF">2022-09-26T06:28:00Z</dcterms:created>
  <dcterms:modified xsi:type="dcterms:W3CDTF">2022-12-28T07:21:00Z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9EA2AD668E1D4618B35B8A3D988D52EC</vt:lpwstr>
  </property>
  <property fmtid="{D5CDD505-2E9C-101B-9397-08002B2CF9AE}" pid="3" name="KSOProductBuildVer">
    <vt:lpwstr>2052-11.8.2.8506</vt:lpwstr>
  </property>
</Properties>
</file>